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_CATÁLOGO_PT_2024_FB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<sst xmlns="http://schemas.openxmlformats.org/spreadsheetml/2006/main" count="284" uniqueCount="94">
  <si>
    <t xml:space="preserve">ENTIDAD</t>
  </si>
  <si>
    <t xml:space="preserve">CODIGO PUESTO</t>
  </si>
  <si>
    <t xml:space="preserve">DENOMINACION PUESTO DE TRABAJO</t>
  </si>
  <si>
    <t xml:space="preserve">DESCRIPCIÓN GENERAL</t>
  </si>
  <si>
    <t xml:space="preserve">CATEGORÍA</t>
  </si>
  <si>
    <t xml:space="preserve">UNIDAD</t>
  </si>
  <si>
    <t xml:space="preserve">CONVENIO COLECTIVO APLICABLE</t>
  </si>
  <si>
    <t xml:space="preserve">JORNADA LABORAL</t>
  </si>
  <si>
    <t xml:space="preserve">LUGAR DE TRABAJO</t>
  </si>
  <si>
    <t xml:space="preserve">TIPO DE PERSONAL</t>
  </si>
  <si>
    <t xml:space="preserve">TIPO DE PROVISION</t>
  </si>
  <si>
    <t xml:space="preserve">FORMACION REQUERIDA</t>
  </si>
  <si>
    <t xml:space="preserve">EXPERIENCIA PROFESIONAL PREVIA</t>
  </si>
  <si>
    <t xml:space="preserve">COMPETENCIAS Y HABILIDADES</t>
  </si>
  <si>
    <t xml:space="preserve">RETRIBUCION ANUAL</t>
  </si>
  <si>
    <t xml:space="preserve">PLAZAS</t>
  </si>
  <si>
    <t xml:space="preserve">EFECTIVOS INDEFINIDOS</t>
  </si>
  <si>
    <t xml:space="preserve">EFECTIVOS TEMPORALES</t>
  </si>
  <si>
    <t xml:space="preserve">FUNDACIÓN PÚBLICA ANDALUZA BARENBOIM-SAID</t>
  </si>
  <si>
    <t xml:space="preserve">P0057_0003</t>
  </si>
  <si>
    <t xml:space="preserve">COORDINADOR/A  DE  PROYECTO  DE  ACADEMIA  DE  ESTUDIOS  ORQUESTALES</t>
  </si>
  <si>
    <t xml:space="preserve">Elaboración del programa académico de la Academia de Estudios Orquestales, presentación de propuestas de cursos, talleres y conciertos, coordinación del equipo docente y seguimiento, evaluación artística y curricular del alumnado.</t>
  </si>
  <si>
    <t xml:space="preserve">COORDINADORA/A</t>
  </si>
  <si>
    <t xml:space="preserve">PROGRAMAS Y ACTIVIDADES</t>
  </si>
  <si>
    <t xml:space="preserve">CONVENIO SECTORIAL ENSEÑANZA NO REGLADA / EBEP / NORMAS APLICABLES AL PERSONAL LABORAL DEL SECTOR PÚBLICO ANDALUZ</t>
  </si>
  <si>
    <t xml:space="preserve">COMPLETA</t>
  </si>
  <si>
    <t xml:space="preserve">SEDE DE LA FUNDACIÓN EN PATIO DE BANDERAS 14 SEVILLA 41004</t>
  </si>
  <si>
    <t xml:space="preserve">LABORAL</t>
  </si>
  <si>
    <t xml:space="preserve">OFERTA PÚBLICA DE EMPLEO</t>
  </si>
  <si>
    <t xml:space="preserve">TITULACIÓN UNIVERSITARIA </t>
  </si>
  <si>
    <t xml:space="preserve">2 AÑOS</t>
  </si>
  <si>
    <t xml:space="preserve">INGLÉS B2.CONOCIMIENTOS DE MÚSICA. COMPETENCIAS EN COORDINACIÓN DE EQUIPOS.</t>
  </si>
  <si>
    <t xml:space="preserve">COORDINADOR/A  DE  PROYECTO  EDUCACIÓN  MUSICAL  INFANTIL</t>
  </si>
  <si>
    <t xml:space="preserve">Diseño y coordinación de las actividades de educación musical de la Fundación dirigidas al público infantil y de primaria. Coordinación del equipo docente, seguimiento y control de asistencia, y comunicación con las instituciones y centros colaboradores para el correcto desarrollo de las actividades.</t>
  </si>
  <si>
    <t xml:space="preserve">INGLÉS B2.CONOCIMIENTOS DE MÚSICA. COMPETENCIAS EN COORDINACIÓN DE EQUIPOS DOCENTES.</t>
  </si>
  <si>
    <t xml:space="preserve">COORDINADOR/A  DE  PROYECTO  PRODUCCIÓN  TÉCNICA</t>
  </si>
  <si>
    <t xml:space="preserve">Coordinación de los trabajos de preparación y acondicionamiento de espacios escénicos. Atención de las necesidades técnicas e instrumentales para el desarrollo de conciertos, cursos, talleres y demás actividades de la Fundación, incluyendo la coordinación de equipos técnicos necesarios.</t>
  </si>
  <si>
    <t xml:space="preserve">4 AÑOS</t>
  </si>
  <si>
    <t xml:space="preserve">INGLÉS B2. CONOCIMIENTOS DE PREPARACIÓN DE ESPACIOS ESCÉNICOS PARA REPRESENTACIONES MUSICALES.</t>
  </si>
  <si>
    <t xml:space="preserve">COORDINADOR/A  DE  PROYECTO  RESPONSABLE  DE  COMUNICACIÓN</t>
  </si>
  <si>
    <t xml:space="preserve">Responsable del diseño, gestión y ejecución de la estrategia de comunicación de la Fundación. Gestionar la página web y las redes sociales así como crear contenidos y redactar y editar todo tipo de textos.</t>
  </si>
  <si>
    <t xml:space="preserve">SERVICIOS CENTRALES</t>
  </si>
  <si>
    <t xml:space="preserve">INGLÉS B2. COMPETENCIAS EN COMUNICACIÓN ORAL Y ESCRITA.</t>
  </si>
  <si>
    <t xml:space="preserve">COORDINADOR/A  DE  PROYECTO  COOPERACIÓN  INTERNACIONAL</t>
  </si>
  <si>
    <t xml:space="preserve">Elaboración del programa de Educación Musical en Palestina, presentación de propuestas de cursos, talleres y conciertos, coordinación del equipo docente y seguimiento, evaluación artística y curricular del alumnado.</t>
  </si>
  <si>
    <t xml:space="preserve">SEDE DE LA FUNDACIÓN EN PATIO DE BANDERAS 14 SEVILLA 41004 / CENTRO MUSICAL BARENBOIM-SAID EN RAMALA (PALESTINA).</t>
  </si>
  <si>
    <t xml:space="preserve">INGLÉS C1. COMPETENCIAS EN COORDINACIÓN DE EQUIPOS DOCENTES.</t>
  </si>
  <si>
    <t xml:space="preserve">P0057_0004</t>
  </si>
  <si>
    <t xml:space="preserve">DIRECCIÓN  ECONÓMICO-FINANCIERA</t>
  </si>
  <si>
    <t xml:space="preserve">Dirección y organización del departamento de Administración y Contabilidad y asesoramiento y asistencia técnica a la Dirección Gerencia y el Patronato de la Fundación.</t>
  </si>
  <si>
    <t xml:space="preserve">DIRECCIÓN DE ÁREA</t>
  </si>
  <si>
    <t xml:space="preserve">DIRECCIÓN DE ÁREA SERVICIOS CENTRALES</t>
  </si>
  <si>
    <t xml:space="preserve">5 AÑOS</t>
  </si>
  <si>
    <t xml:space="preserve">INGLÉS B2. HABILIDADES DIRECTIVAS Y ORGANIZATIVAS.</t>
  </si>
  <si>
    <t xml:space="preserve">P0057_0005</t>
  </si>
  <si>
    <t xml:space="preserve">DIRECCIÓN-GERENCIA</t>
  </si>
  <si>
    <t xml:space="preserve">Dirección, planificación y organización de las actividades de la Fundación para el cumplimiento de sus fines fundacionales en ejercicio de las competencias a tal efecto delegadas por el Patronato.</t>
  </si>
  <si>
    <t xml:space="preserve">ALTA DIRECCIÓN</t>
  </si>
  <si>
    <t xml:space="preserve">NOMBRAMIENTO POR EL PATRONATO</t>
  </si>
  <si>
    <t xml:space="preserve">10 AÑOS</t>
  </si>
  <si>
    <t xml:space="preserve">INGLÉS C1. HABILIDADES DIRECTIVAS Y ORGANIZATIVAS.</t>
  </si>
  <si>
    <t xml:space="preserve">P0057_0011</t>
  </si>
  <si>
    <t xml:space="preserve">GESTOR/A CONTABLE</t>
  </si>
  <si>
    <t xml:space="preserve">Llevanza de la contabilidad financiera, gestión de cobros y pagos y elaboración y presentación de información para la rendición de cuentas conforme a las obligaciones previstas por la normativa y a las instrucciones de la Administración de la Junta de Andalucía.</t>
  </si>
  <si>
    <t xml:space="preserve">TÉCNICO ESPECIALISTA</t>
  </si>
  <si>
    <t xml:space="preserve">CONOCIMIENTOS DE SISTEMAS DE CONTABILIDAD INFORMATIZADOS.</t>
  </si>
  <si>
    <t xml:space="preserve">Llevanza de la contabilidad financiera, gestión fiscal y de recursos humanos y elabogación y presentación de información para la rendición de cuentas conforme a las obligaciones previstas por la normativa y a las instrucciones de la Administración de la Junta de Andalucía.</t>
  </si>
  <si>
    <t xml:space="preserve">P0057_0012</t>
  </si>
  <si>
    <t xml:space="preserve">SECRETARIA/O  DE  LA  ACADEMIA  DE  ESTUDIOS  ORQUESTALES</t>
  </si>
  <si>
    <t xml:space="preserve">Atención telefónica y personal y gestión de viajes y alojamiento para el alumnado y el profesorado para cursos y talleres. Control de inscripciones, horarios, incidencias, emisión de certificados y demás cuestiones administrativas relativas a la gestión de las actividades de la Academia de Estudios Orquestales. </t>
  </si>
  <si>
    <t xml:space="preserve">SOPORTE ADMINISTRATIVO</t>
  </si>
  <si>
    <t xml:space="preserve">TITULACIÓN DE FP MEDIO O EQ.</t>
  </si>
  <si>
    <t xml:space="preserve">INGLÉS B2. ALEMÁN B2. COMPETENCIAS ADMINISTRATIVAS. HERRAMIENTAS DE OFIMÁTICA.</t>
  </si>
  <si>
    <t xml:space="preserve">SECRETARIA/O  DE  PROGRAMAS  Y  ACTIVIDADES</t>
  </si>
  <si>
    <t xml:space="preserve">Atención telefónica y personal a usuarios y asistencia administrativa en la gestión de expedientes necesaria para la ejecución de programas y actividades.</t>
  </si>
  <si>
    <t xml:space="preserve">TITULACIÓN DE FP MEDIO O EQ. </t>
  </si>
  <si>
    <t xml:space="preserve">INGLÉS B2. COMPETENCIAS ADMINISTRATIVAS. HERRAMIENTAS DE OFIMÁTICA.</t>
  </si>
  <si>
    <t xml:space="preserve">P0057_0013</t>
  </si>
  <si>
    <t xml:space="preserve">SECRETARIA/O  DE  DIRECCIÓN</t>
  </si>
  <si>
    <t xml:space="preserve">Atención telefónica al público, recepción de documentación y registro de entrada y salida de documentación, gestión de la agenda de la Dirección-Gerencia y responsable de protocolo en actos y eventos.</t>
  </si>
  <si>
    <t xml:space="preserve">INGLÉS C1. COMPETENCIAS ADMINISTRATIVAS, EN PROTOCOLO Y ATENCIÓN AL PÚBLICO.</t>
  </si>
  <si>
    <t xml:space="preserve">P0057_0016</t>
  </si>
  <si>
    <t xml:space="preserve">DOCENTE  ESPECIALISTA  EN  EDUCACIÓN  MUSICAL  INFANTIL</t>
  </si>
  <si>
    <t xml:space="preserve">Impartir clases de educación musical al alumnado de 3 a 5 años del proyecto de educación musical infantil y actividades complementarias, así como realizar conciertos didácticos.</t>
  </si>
  <si>
    <t xml:space="preserve">ESPECIALISTA EN EDUCACIÓN MUSICAL INFANTIL</t>
  </si>
  <si>
    <t xml:space="preserve">PARCIAL</t>
  </si>
  <si>
    <t xml:space="preserve">CEIP ADSCRITO</t>
  </si>
  <si>
    <t xml:space="preserve">CONOCIMIENTOS DE MÚSICA. COMPETENCIAS EN PEDAGOGÍA MUSICAL INFANTIL.</t>
  </si>
  <si>
    <t xml:space="preserve">P0057_0017</t>
  </si>
  <si>
    <t xml:space="preserve">P0057_0018</t>
  </si>
  <si>
    <t xml:space="preserve">P0057_0019</t>
  </si>
  <si>
    <t xml:space="preserve">P0057_0020</t>
  </si>
  <si>
    <t xml:space="preserve">P0057_0021</t>
  </si>
  <si>
    <t xml:space="preserve">P0057_0024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</si>
</sst>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92D050"/>
      <name val="Arial"/>
      <family val="0"/>
    </font>
    <font>
      <b val="true"/>
      <sz val="10"/>
      <color rgb="FF00000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20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36.35546875" defaultRowHeight="12.75" zeroHeight="false" outlineLevelRow="0" outlineLevelCol="0"/>
  <cols>
    <col collapsed="false" customWidth="true" hidden="false" outlineLevel="0" max="1" min="1" style="1" width="19.46"/>
    <col collapsed="false" customWidth="true" hidden="false" outlineLevel="0" max="2" min="2" style="2" width="15.81"/>
    <col collapsed="false" customWidth="true" hidden="false" outlineLevel="0" max="9" min="3" style="1" width="28.24"/>
    <col collapsed="false" customWidth="true" hidden="false" outlineLevel="0" max="10" min="10" style="1" width="18.38"/>
    <col collapsed="false" customWidth="true" hidden="false" outlineLevel="0" max="11" min="11" style="1" width="18.51"/>
    <col collapsed="false" customWidth="true" hidden="false" outlineLevel="0" max="12" min="12" style="1" width="29.32"/>
    <col collapsed="false" customWidth="true" hidden="false" outlineLevel="0" max="13" min="13" style="1" width="25.95"/>
    <col collapsed="false" customWidth="true" hidden="false" outlineLevel="0" max="14" min="14" style="1" width="20.27"/>
    <col collapsed="false" customWidth="true" hidden="false" outlineLevel="0" max="15" min="15" style="1" width="12.97"/>
    <col collapsed="false" customWidth="true" hidden="false" outlineLevel="0" max="16" min="16" style="1" width="8.78"/>
    <col collapsed="false" customWidth="true" hidden="false" outlineLevel="0" max="18" min="17" style="1" width="12.7"/>
    <col collapsed="false" customWidth="false" hidden="false" outlineLevel="0" max="16384" min="19" style="1" width="36.35"/>
  </cols>
  <sheetData>
    <row r="1" s="7" customFormat="true" ht="42.75" hidden="false" customHeight="true" outlineLevel="0" collapsed="false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3" t="s">
        <v>9</v>
      </c>
      <c r="K1" s="4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6" t="s">
        <v>15</v>
      </c>
      <c r="Q1" s="5" t="s">
        <v>16</v>
      </c>
      <c r="R1" s="4" t="s">
        <v>17</v>
      </c>
    </row>
    <row r="2" customFormat="false" ht="90" hidden="false" customHeight="false" outlineLevel="0" collapsed="false">
      <c r="A2" s="8" t="s">
        <v>18</v>
      </c>
      <c r="B2" s="9" t="s">
        <v>19</v>
      </c>
      <c r="C2" s="10" t="s">
        <v>20</v>
      </c>
      <c r="D2" s="11" t="s">
        <v>21</v>
      </c>
      <c r="E2" s="11" t="s">
        <v>22</v>
      </c>
      <c r="F2" s="11" t="s">
        <v>23</v>
      </c>
      <c r="G2" s="11" t="s">
        <v>24</v>
      </c>
      <c r="H2" s="8" t="s">
        <v>25</v>
      </c>
      <c r="I2" s="11" t="s">
        <v>26</v>
      </c>
      <c r="J2" s="12" t="s">
        <v>27</v>
      </c>
      <c r="K2" s="11" t="s">
        <v>28</v>
      </c>
      <c r="L2" s="12" t="s">
        <v>29</v>
      </c>
      <c r="M2" s="12" t="s">
        <v>30</v>
      </c>
      <c r="N2" s="11" t="s">
        <v>31</v>
      </c>
      <c r="O2" s="13" t="n">
        <v>31683.54</v>
      </c>
      <c r="P2" s="14" t="n">
        <v>1</v>
      </c>
      <c r="Q2" s="14" t="n">
        <v>1</v>
      </c>
      <c r="R2" s="14" t="n">
        <v>0</v>
      </c>
    </row>
    <row r="3" customFormat="false" ht="112.5" hidden="false" customHeight="false" outlineLevel="0" collapsed="false">
      <c r="A3" s="11" t="s">
        <v>18</v>
      </c>
      <c r="B3" s="12" t="s">
        <v>19</v>
      </c>
      <c r="C3" s="11" t="s">
        <v>32</v>
      </c>
      <c r="D3" s="15" t="s">
        <v>33</v>
      </c>
      <c r="E3" s="11" t="s">
        <v>22</v>
      </c>
      <c r="F3" s="11" t="s">
        <v>23</v>
      </c>
      <c r="G3" s="11" t="s">
        <v>24</v>
      </c>
      <c r="H3" s="8" t="s">
        <v>25</v>
      </c>
      <c r="I3" s="11" t="s">
        <v>26</v>
      </c>
      <c r="J3" s="12" t="s">
        <v>27</v>
      </c>
      <c r="K3" s="11" t="s">
        <v>28</v>
      </c>
      <c r="L3" s="12" t="s">
        <v>29</v>
      </c>
      <c r="M3" s="12" t="s">
        <v>30</v>
      </c>
      <c r="N3" s="11" t="s">
        <v>34</v>
      </c>
      <c r="O3" s="13" t="n">
        <f aca="false">33490.1+539.24</f>
        <v>34029.34</v>
      </c>
      <c r="P3" s="14" t="n">
        <v>1</v>
      </c>
      <c r="Q3" s="14" t="n">
        <v>1</v>
      </c>
      <c r="R3" s="14" t="n">
        <v>0</v>
      </c>
    </row>
    <row r="4" customFormat="false" ht="135.75" hidden="false" customHeight="true" outlineLevel="0" collapsed="false">
      <c r="A4" s="11" t="s">
        <v>18</v>
      </c>
      <c r="B4" s="12" t="s">
        <v>19</v>
      </c>
      <c r="C4" s="11" t="s">
        <v>35</v>
      </c>
      <c r="D4" s="15" t="s">
        <v>36</v>
      </c>
      <c r="E4" s="11" t="s">
        <v>22</v>
      </c>
      <c r="F4" s="11" t="s">
        <v>23</v>
      </c>
      <c r="G4" s="11" t="s">
        <v>24</v>
      </c>
      <c r="H4" s="8" t="s">
        <v>25</v>
      </c>
      <c r="I4" s="11" t="s">
        <v>26</v>
      </c>
      <c r="J4" s="12" t="s">
        <v>27</v>
      </c>
      <c r="K4" s="11" t="s">
        <v>28</v>
      </c>
      <c r="L4" s="12" t="s">
        <v>29</v>
      </c>
      <c r="M4" s="12" t="s">
        <v>37</v>
      </c>
      <c r="N4" s="11" t="s">
        <v>38</v>
      </c>
      <c r="O4" s="13" t="n">
        <f aca="false">31897.12*1.02</f>
        <v>32535.0624</v>
      </c>
      <c r="P4" s="14" t="n">
        <v>1</v>
      </c>
      <c r="Q4" s="14" t="n">
        <v>1</v>
      </c>
      <c r="R4" s="14" t="n">
        <v>0</v>
      </c>
    </row>
    <row r="5" customFormat="false" ht="79" hidden="false" customHeight="false" outlineLevel="0" collapsed="false">
      <c r="A5" s="11" t="s">
        <v>18</v>
      </c>
      <c r="B5" s="12" t="s">
        <v>19</v>
      </c>
      <c r="C5" s="11" t="s">
        <v>39</v>
      </c>
      <c r="D5" s="11" t="s">
        <v>40</v>
      </c>
      <c r="E5" s="11" t="s">
        <v>22</v>
      </c>
      <c r="F5" s="11" t="s">
        <v>41</v>
      </c>
      <c r="G5" s="11" t="s">
        <v>24</v>
      </c>
      <c r="H5" s="8" t="s">
        <v>25</v>
      </c>
      <c r="I5" s="11" t="s">
        <v>26</v>
      </c>
      <c r="J5" s="16" t="s">
        <v>27</v>
      </c>
      <c r="K5" s="15" t="s">
        <v>28</v>
      </c>
      <c r="L5" s="16" t="s">
        <v>29</v>
      </c>
      <c r="M5" s="12" t="s">
        <v>30</v>
      </c>
      <c r="N5" s="11" t="s">
        <v>42</v>
      </c>
      <c r="O5" s="13" t="n">
        <v>31683.54</v>
      </c>
      <c r="P5" s="17" t="n">
        <v>1</v>
      </c>
      <c r="Q5" s="17" t="n">
        <v>1</v>
      </c>
      <c r="R5" s="17" t="n">
        <v>0</v>
      </c>
    </row>
    <row r="6" customFormat="false" ht="79" hidden="false" customHeight="false" outlineLevel="0" collapsed="false">
      <c r="A6" s="11" t="s">
        <v>18</v>
      </c>
      <c r="B6" s="12" t="s">
        <v>19</v>
      </c>
      <c r="C6" s="11" t="s">
        <v>43</v>
      </c>
      <c r="D6" s="11" t="s">
        <v>44</v>
      </c>
      <c r="E6" s="11" t="s">
        <v>22</v>
      </c>
      <c r="F6" s="11" t="s">
        <v>23</v>
      </c>
      <c r="G6" s="11" t="s">
        <v>24</v>
      </c>
      <c r="H6" s="8" t="s">
        <v>25</v>
      </c>
      <c r="I6" s="11" t="s">
        <v>45</v>
      </c>
      <c r="J6" s="12" t="s">
        <v>27</v>
      </c>
      <c r="K6" s="11" t="s">
        <v>28</v>
      </c>
      <c r="L6" s="12" t="s">
        <v>29</v>
      </c>
      <c r="M6" s="12" t="s">
        <v>30</v>
      </c>
      <c r="N6" s="11" t="s">
        <v>46</v>
      </c>
      <c r="O6" s="13" t="n">
        <v>31683.54</v>
      </c>
      <c r="P6" s="14" t="n">
        <v>0</v>
      </c>
      <c r="Q6" s="14" t="n">
        <v>0</v>
      </c>
      <c r="R6" s="14" t="n">
        <v>0</v>
      </c>
    </row>
    <row r="7" customFormat="false" ht="68" hidden="false" customHeight="false" outlineLevel="0" collapsed="false">
      <c r="A7" s="11" t="s">
        <v>18</v>
      </c>
      <c r="B7" s="12" t="s">
        <v>47</v>
      </c>
      <c r="C7" s="11" t="s">
        <v>48</v>
      </c>
      <c r="D7" s="15" t="s">
        <v>49</v>
      </c>
      <c r="E7" s="11" t="s">
        <v>50</v>
      </c>
      <c r="F7" s="8" t="s">
        <v>51</v>
      </c>
      <c r="G7" s="11" t="s">
        <v>24</v>
      </c>
      <c r="H7" s="8" t="s">
        <v>25</v>
      </c>
      <c r="I7" s="11" t="s">
        <v>26</v>
      </c>
      <c r="J7" s="12" t="s">
        <v>27</v>
      </c>
      <c r="K7" s="11" t="s">
        <v>28</v>
      </c>
      <c r="L7" s="12" t="s">
        <v>29</v>
      </c>
      <c r="M7" s="12" t="s">
        <v>52</v>
      </c>
      <c r="N7" s="11" t="s">
        <v>53</v>
      </c>
      <c r="O7" s="13" t="n">
        <f aca="false">48719.45*1.02</f>
        <v>49693.839</v>
      </c>
      <c r="P7" s="14" t="n">
        <v>1</v>
      </c>
      <c r="Q7" s="14" t="n">
        <v>1</v>
      </c>
      <c r="R7" s="14" t="n">
        <v>0</v>
      </c>
    </row>
    <row r="8" customFormat="false" ht="68" hidden="false" customHeight="false" outlineLevel="0" collapsed="false">
      <c r="A8" s="11" t="s">
        <v>18</v>
      </c>
      <c r="B8" s="12" t="s">
        <v>54</v>
      </c>
      <c r="C8" s="11" t="s">
        <v>55</v>
      </c>
      <c r="D8" s="11" t="s">
        <v>56</v>
      </c>
      <c r="E8" s="11" t="s">
        <v>57</v>
      </c>
      <c r="F8" s="8" t="s">
        <v>57</v>
      </c>
      <c r="G8" s="11" t="s">
        <v>24</v>
      </c>
      <c r="H8" s="8" t="s">
        <v>25</v>
      </c>
      <c r="I8" s="11" t="s">
        <v>26</v>
      </c>
      <c r="J8" s="12" t="s">
        <v>57</v>
      </c>
      <c r="K8" s="11" t="s">
        <v>58</v>
      </c>
      <c r="L8" s="12" t="s">
        <v>29</v>
      </c>
      <c r="M8" s="12" t="s">
        <v>59</v>
      </c>
      <c r="N8" s="11" t="s">
        <v>60</v>
      </c>
      <c r="O8" s="13" t="n">
        <f aca="false">57624.12*1.02</f>
        <v>58776.6024</v>
      </c>
      <c r="P8" s="14" t="n">
        <v>1</v>
      </c>
      <c r="Q8" s="14" t="n">
        <v>1</v>
      </c>
      <c r="R8" s="14" t="n">
        <v>0</v>
      </c>
    </row>
    <row r="9" customFormat="false" ht="101" hidden="false" customHeight="false" outlineLevel="0" collapsed="false">
      <c r="A9" s="11" t="s">
        <v>18</v>
      </c>
      <c r="B9" s="12" t="s">
        <v>61</v>
      </c>
      <c r="C9" s="11" t="s">
        <v>62</v>
      </c>
      <c r="D9" s="15" t="s">
        <v>63</v>
      </c>
      <c r="E9" s="11" t="s">
        <v>64</v>
      </c>
      <c r="F9" s="11" t="s">
        <v>41</v>
      </c>
      <c r="G9" s="11" t="s">
        <v>24</v>
      </c>
      <c r="H9" s="8" t="s">
        <v>25</v>
      </c>
      <c r="I9" s="11" t="s">
        <v>26</v>
      </c>
      <c r="J9" s="16" t="s">
        <v>27</v>
      </c>
      <c r="K9" s="15" t="s">
        <v>28</v>
      </c>
      <c r="L9" s="16" t="s">
        <v>29</v>
      </c>
      <c r="M9" s="12" t="s">
        <v>30</v>
      </c>
      <c r="N9" s="11" t="s">
        <v>65</v>
      </c>
      <c r="O9" s="13" t="n">
        <f aca="false">24131.42*1.02</f>
        <v>24614.0484</v>
      </c>
      <c r="P9" s="17" t="n">
        <v>1</v>
      </c>
      <c r="Q9" s="17" t="n">
        <v>1</v>
      </c>
      <c r="R9" s="17" t="n">
        <v>0</v>
      </c>
    </row>
    <row r="10" customFormat="false" ht="101" hidden="false" customHeight="false" outlineLevel="0" collapsed="false">
      <c r="A10" s="11" t="s">
        <v>18</v>
      </c>
      <c r="B10" s="12" t="s">
        <v>61</v>
      </c>
      <c r="C10" s="11" t="s">
        <v>62</v>
      </c>
      <c r="D10" s="15" t="s">
        <v>66</v>
      </c>
      <c r="E10" s="11" t="s">
        <v>64</v>
      </c>
      <c r="F10" s="11" t="s">
        <v>41</v>
      </c>
      <c r="G10" s="11" t="s">
        <v>24</v>
      </c>
      <c r="H10" s="8" t="s">
        <v>25</v>
      </c>
      <c r="I10" s="11" t="s">
        <v>26</v>
      </c>
      <c r="J10" s="12" t="s">
        <v>27</v>
      </c>
      <c r="K10" s="11" t="s">
        <v>28</v>
      </c>
      <c r="L10" s="12" t="s">
        <v>29</v>
      </c>
      <c r="M10" s="12" t="s">
        <v>30</v>
      </c>
      <c r="N10" s="11" t="s">
        <v>65</v>
      </c>
      <c r="O10" s="13" t="n">
        <f aca="false">24131.42*1.02</f>
        <v>24614.0484</v>
      </c>
      <c r="P10" s="14" t="n">
        <v>1</v>
      </c>
      <c r="Q10" s="14" t="n">
        <v>1</v>
      </c>
      <c r="R10" s="14" t="n">
        <v>0</v>
      </c>
    </row>
    <row r="11" customFormat="false" ht="123.5" hidden="false" customHeight="false" outlineLevel="0" collapsed="false">
      <c r="A11" s="11" t="s">
        <v>18</v>
      </c>
      <c r="B11" s="12" t="s">
        <v>67</v>
      </c>
      <c r="C11" s="11" t="s">
        <v>68</v>
      </c>
      <c r="D11" s="15" t="s">
        <v>69</v>
      </c>
      <c r="E11" s="11" t="s">
        <v>70</v>
      </c>
      <c r="F11" s="11" t="s">
        <v>23</v>
      </c>
      <c r="G11" s="11" t="s">
        <v>24</v>
      </c>
      <c r="H11" s="8" t="s">
        <v>25</v>
      </c>
      <c r="I11" s="11" t="s">
        <v>26</v>
      </c>
      <c r="J11" s="11" t="s">
        <v>27</v>
      </c>
      <c r="K11" s="12" t="s">
        <v>28</v>
      </c>
      <c r="L11" s="11" t="s">
        <v>71</v>
      </c>
      <c r="M11" s="12" t="s">
        <v>30</v>
      </c>
      <c r="N11" s="11" t="s">
        <v>72</v>
      </c>
      <c r="O11" s="13" t="n">
        <f aca="false">23629.84*1.02</f>
        <v>24102.4368</v>
      </c>
      <c r="P11" s="14" t="n">
        <v>1</v>
      </c>
      <c r="Q11" s="14" t="n">
        <v>1</v>
      </c>
      <c r="R11" s="14" t="n">
        <v>0</v>
      </c>
    </row>
    <row r="12" customFormat="false" ht="68" hidden="false" customHeight="false" outlineLevel="0" collapsed="false">
      <c r="A12" s="11" t="s">
        <v>18</v>
      </c>
      <c r="B12" s="12" t="s">
        <v>67</v>
      </c>
      <c r="C12" s="11" t="s">
        <v>73</v>
      </c>
      <c r="D12" s="15" t="s">
        <v>74</v>
      </c>
      <c r="E12" s="11" t="s">
        <v>70</v>
      </c>
      <c r="F12" s="11" t="s">
        <v>23</v>
      </c>
      <c r="G12" s="11" t="s">
        <v>24</v>
      </c>
      <c r="H12" s="8" t="s">
        <v>25</v>
      </c>
      <c r="I12" s="11" t="s">
        <v>26</v>
      </c>
      <c r="J12" s="12" t="s">
        <v>27</v>
      </c>
      <c r="K12" s="11" t="s">
        <v>28</v>
      </c>
      <c r="L12" s="12" t="s">
        <v>75</v>
      </c>
      <c r="M12" s="12" t="s">
        <v>30</v>
      </c>
      <c r="N12" s="11" t="s">
        <v>76</v>
      </c>
      <c r="O12" s="13" t="n">
        <v>23629.84</v>
      </c>
      <c r="P12" s="14" t="n">
        <v>0</v>
      </c>
      <c r="Q12" s="14" t="n">
        <v>0</v>
      </c>
      <c r="R12" s="14" t="n">
        <v>0</v>
      </c>
    </row>
    <row r="13" customFormat="false" ht="79" hidden="false" customHeight="false" outlineLevel="0" collapsed="false">
      <c r="A13" s="11" t="s">
        <v>18</v>
      </c>
      <c r="B13" s="12" t="s">
        <v>77</v>
      </c>
      <c r="C13" s="11" t="s">
        <v>78</v>
      </c>
      <c r="D13" s="15" t="s">
        <v>79</v>
      </c>
      <c r="E13" s="11" t="s">
        <v>64</v>
      </c>
      <c r="F13" s="11" t="s">
        <v>41</v>
      </c>
      <c r="G13" s="11" t="s">
        <v>24</v>
      </c>
      <c r="H13" s="8" t="s">
        <v>25</v>
      </c>
      <c r="I13" s="11" t="s">
        <v>26</v>
      </c>
      <c r="J13" s="12" t="s">
        <v>27</v>
      </c>
      <c r="K13" s="11" t="s">
        <v>28</v>
      </c>
      <c r="L13" s="12" t="s">
        <v>29</v>
      </c>
      <c r="M13" s="12" t="s">
        <v>30</v>
      </c>
      <c r="N13" s="11" t="s">
        <v>80</v>
      </c>
      <c r="O13" s="13" t="n">
        <f aca="false">24365.15*1.02</f>
        <v>24852.453</v>
      </c>
      <c r="P13" s="14" t="n">
        <v>1</v>
      </c>
      <c r="Q13" s="14" t="n">
        <v>1</v>
      </c>
      <c r="R13" s="14" t="n">
        <v>0</v>
      </c>
    </row>
    <row r="14" customFormat="false" ht="68" hidden="false" customHeight="false" outlineLevel="0" collapsed="false">
      <c r="A14" s="11" t="s">
        <v>18</v>
      </c>
      <c r="B14" s="12" t="s">
        <v>81</v>
      </c>
      <c r="C14" s="11" t="s">
        <v>82</v>
      </c>
      <c r="D14" s="15" t="s">
        <v>83</v>
      </c>
      <c r="E14" s="11" t="s">
        <v>84</v>
      </c>
      <c r="F14" s="11" t="s">
        <v>23</v>
      </c>
      <c r="G14" s="11" t="s">
        <v>24</v>
      </c>
      <c r="H14" s="8" t="s">
        <v>85</v>
      </c>
      <c r="I14" s="11" t="s">
        <v>86</v>
      </c>
      <c r="J14" s="12" t="s">
        <v>27</v>
      </c>
      <c r="K14" s="11" t="s">
        <v>28</v>
      </c>
      <c r="L14" s="12" t="s">
        <v>29</v>
      </c>
      <c r="M14" s="9" t="s">
        <v>30</v>
      </c>
      <c r="N14" s="11" t="s">
        <v>87</v>
      </c>
      <c r="O14" s="13" t="n">
        <f aca="false">8821.57*1.02</f>
        <v>8998.0014</v>
      </c>
      <c r="P14" s="14" t="n">
        <v>0</v>
      </c>
      <c r="Q14" s="14" t="n">
        <v>0</v>
      </c>
      <c r="R14" s="14" t="n">
        <v>0</v>
      </c>
    </row>
    <row r="15" customFormat="false" ht="68" hidden="false" customHeight="false" outlineLevel="0" collapsed="false">
      <c r="A15" s="11" t="s">
        <v>18</v>
      </c>
      <c r="B15" s="12" t="s">
        <v>88</v>
      </c>
      <c r="C15" s="11" t="s">
        <v>82</v>
      </c>
      <c r="D15" s="15" t="s">
        <v>83</v>
      </c>
      <c r="E15" s="11" t="s">
        <v>84</v>
      </c>
      <c r="F15" s="11" t="s">
        <v>23</v>
      </c>
      <c r="G15" s="11" t="s">
        <v>24</v>
      </c>
      <c r="H15" s="8" t="s">
        <v>85</v>
      </c>
      <c r="I15" s="11" t="s">
        <v>86</v>
      </c>
      <c r="J15" s="12" t="s">
        <v>27</v>
      </c>
      <c r="K15" s="11" t="s">
        <v>28</v>
      </c>
      <c r="L15" s="12" t="s">
        <v>29</v>
      </c>
      <c r="M15" s="9" t="s">
        <v>30</v>
      </c>
      <c r="N15" s="11" t="s">
        <v>87</v>
      </c>
      <c r="O15" s="13" t="n">
        <f aca="false">6800.56*1.02</f>
        <v>6936.5712</v>
      </c>
      <c r="P15" s="14" t="n">
        <v>2</v>
      </c>
      <c r="Q15" s="14" t="n">
        <v>2</v>
      </c>
      <c r="R15" s="14" t="n">
        <v>0</v>
      </c>
    </row>
    <row r="16" customFormat="false" ht="68" hidden="false" customHeight="false" outlineLevel="0" collapsed="false">
      <c r="A16" s="11" t="s">
        <v>18</v>
      </c>
      <c r="B16" s="12" t="s">
        <v>89</v>
      </c>
      <c r="C16" s="11" t="s">
        <v>82</v>
      </c>
      <c r="D16" s="15" t="s">
        <v>83</v>
      </c>
      <c r="E16" s="11" t="s">
        <v>84</v>
      </c>
      <c r="F16" s="11" t="s">
        <v>23</v>
      </c>
      <c r="G16" s="11" t="s">
        <v>24</v>
      </c>
      <c r="H16" s="8" t="s">
        <v>85</v>
      </c>
      <c r="I16" s="11" t="s">
        <v>86</v>
      </c>
      <c r="J16" s="12" t="s">
        <v>27</v>
      </c>
      <c r="K16" s="11" t="s">
        <v>28</v>
      </c>
      <c r="L16" s="12" t="s">
        <v>29</v>
      </c>
      <c r="M16" s="9" t="s">
        <v>30</v>
      </c>
      <c r="N16" s="11" t="s">
        <v>87</v>
      </c>
      <c r="O16" s="13" t="n">
        <f aca="false">5796.31*1.02</f>
        <v>5912.2362</v>
      </c>
      <c r="P16" s="14" t="n">
        <v>9</v>
      </c>
      <c r="Q16" s="14" t="n">
        <v>7</v>
      </c>
      <c r="R16" s="14" t="n">
        <v>0</v>
      </c>
    </row>
    <row r="17" customFormat="false" ht="68" hidden="false" customHeight="false" outlineLevel="0" collapsed="false">
      <c r="A17" s="11" t="s">
        <v>18</v>
      </c>
      <c r="B17" s="12" t="s">
        <v>90</v>
      </c>
      <c r="C17" s="11" t="s">
        <v>82</v>
      </c>
      <c r="D17" s="15" t="s">
        <v>83</v>
      </c>
      <c r="E17" s="11" t="s">
        <v>84</v>
      </c>
      <c r="F17" s="11" t="s">
        <v>23</v>
      </c>
      <c r="G17" s="11" t="s">
        <v>24</v>
      </c>
      <c r="H17" s="8" t="s">
        <v>85</v>
      </c>
      <c r="I17" s="11" t="s">
        <v>86</v>
      </c>
      <c r="J17" s="12" t="s">
        <v>27</v>
      </c>
      <c r="K17" s="11" t="s">
        <v>28</v>
      </c>
      <c r="L17" s="12" t="s">
        <v>29</v>
      </c>
      <c r="M17" s="9" t="s">
        <v>30</v>
      </c>
      <c r="N17" s="11" t="s">
        <v>87</v>
      </c>
      <c r="O17" s="13" t="n">
        <f aca="false">4781.74*1.02</f>
        <v>4877.3748</v>
      </c>
      <c r="P17" s="14" t="n">
        <v>1</v>
      </c>
      <c r="Q17" s="14" t="n">
        <v>0</v>
      </c>
      <c r="R17" s="14" t="n">
        <v>0</v>
      </c>
    </row>
    <row r="18" customFormat="false" ht="68" hidden="false" customHeight="false" outlineLevel="0" collapsed="false">
      <c r="A18" s="11" t="s">
        <v>18</v>
      </c>
      <c r="B18" s="12" t="s">
        <v>91</v>
      </c>
      <c r="C18" s="11" t="s">
        <v>82</v>
      </c>
      <c r="D18" s="15" t="s">
        <v>83</v>
      </c>
      <c r="E18" s="11" t="s">
        <v>84</v>
      </c>
      <c r="F18" s="11" t="s">
        <v>23</v>
      </c>
      <c r="G18" s="11" t="s">
        <v>24</v>
      </c>
      <c r="H18" s="8" t="s">
        <v>85</v>
      </c>
      <c r="I18" s="11" t="s">
        <v>86</v>
      </c>
      <c r="J18" s="12" t="s">
        <v>27</v>
      </c>
      <c r="K18" s="11" t="s">
        <v>28</v>
      </c>
      <c r="L18" s="12" t="s">
        <v>29</v>
      </c>
      <c r="M18" s="9" t="s">
        <v>30</v>
      </c>
      <c r="N18" s="11" t="s">
        <v>87</v>
      </c>
      <c r="O18" s="13" t="n">
        <f aca="false">3921.06*1.02</f>
        <v>3999.4812</v>
      </c>
      <c r="P18" s="14" t="n">
        <v>0</v>
      </c>
      <c r="Q18" s="14" t="n">
        <v>0</v>
      </c>
      <c r="R18" s="14" t="n">
        <v>0</v>
      </c>
    </row>
    <row r="19" customFormat="false" ht="68" hidden="false" customHeight="false" outlineLevel="0" collapsed="false">
      <c r="A19" s="11" t="s">
        <v>18</v>
      </c>
      <c r="B19" s="12" t="s">
        <v>92</v>
      </c>
      <c r="C19" s="11" t="s">
        <v>82</v>
      </c>
      <c r="D19" s="15" t="s">
        <v>83</v>
      </c>
      <c r="E19" s="11" t="s">
        <v>84</v>
      </c>
      <c r="F19" s="11" t="s">
        <v>23</v>
      </c>
      <c r="G19" s="11" t="s">
        <v>24</v>
      </c>
      <c r="H19" s="8" t="s">
        <v>85</v>
      </c>
      <c r="I19" s="11" t="s">
        <v>86</v>
      </c>
      <c r="J19" s="12" t="s">
        <v>27</v>
      </c>
      <c r="K19" s="11" t="s">
        <v>28</v>
      </c>
      <c r="L19" s="12" t="s">
        <v>29</v>
      </c>
      <c r="M19" s="9" t="s">
        <v>30</v>
      </c>
      <c r="N19" s="11" t="s">
        <v>87</v>
      </c>
      <c r="O19" s="13" t="n">
        <f aca="false">2940.85*1.02</f>
        <v>2999.667</v>
      </c>
      <c r="P19" s="14" t="n">
        <v>2</v>
      </c>
      <c r="Q19" s="14" t="n">
        <v>1</v>
      </c>
      <c r="R19" s="14" t="n">
        <v>0</v>
      </c>
    </row>
    <row r="20" customFormat="false" ht="68" hidden="false" customHeight="false" outlineLevel="0" collapsed="false">
      <c r="A20" s="11" t="s">
        <v>18</v>
      </c>
      <c r="B20" s="12" t="s">
        <v>93</v>
      </c>
      <c r="C20" s="11" t="s">
        <v>82</v>
      </c>
      <c r="D20" s="15" t="s">
        <v>83</v>
      </c>
      <c r="E20" s="11" t="s">
        <v>84</v>
      </c>
      <c r="F20" s="11" t="s">
        <v>23</v>
      </c>
      <c r="G20" s="11" t="s">
        <v>24</v>
      </c>
      <c r="H20" s="8" t="s">
        <v>85</v>
      </c>
      <c r="I20" s="11" t="s">
        <v>86</v>
      </c>
      <c r="J20" s="12" t="s">
        <v>27</v>
      </c>
      <c r="K20" s="11" t="s">
        <v>28</v>
      </c>
      <c r="L20" s="12" t="s">
        <v>29</v>
      </c>
      <c r="M20" s="9" t="s">
        <v>30</v>
      </c>
      <c r="N20" s="11" t="s">
        <v>87</v>
      </c>
      <c r="O20" s="13" t="n">
        <f aca="false">7842.12*1.02</f>
        <v>7998.9624</v>
      </c>
      <c r="P20" s="14" t="n">
        <v>3</v>
      </c>
      <c r="Q20" s="14" t="n">
        <v>2</v>
      </c>
      <c r="R20" s="14" t="n">
        <v>0</v>
      </c>
    </row>
  </sheetData>
  <printOptions headings="false" gridLines="false" gridLinesSet="true" horizontalCentered="false" verticalCentered="false"/>
  <pageMargins left="0.25" right="0.25" top="0.3" bottom="0.3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2022-10-06T08:13:22Z</dcterms:created>
  <dc:creator>Luis Herrero</dc:creator>
  <dc:description/>
  <dc:language>es-ES</dc:language>
  <cp:lastModifiedBy>Office2 Barenboim</cp:lastModifiedBy>
  <cp:lastPrinted>2024-10-18T07:24:15Z</cp:lastPrinted>
  <dcterms:modified xsi:type="dcterms:W3CDTF">2024-10-18T07:49:09Z</dcterms:modified>
  <cp:revision>0</cp:revision>
  <dc:subject/>
  <dc:title/>
</cp:coreProperties>
</file>