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xml"/>
  <Override PartName="/xl/charts/chart6.xml" ContentType="application/vnd.openxmlformats-officedocument.drawingml.chart+xml"/>
  <Override PartName="/xl/drawings/drawing20.xml" ContentType="application/vnd.openxmlformats-officedocument.drawing+xml"/>
  <Override PartName="/xl/charts/chart7.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8.xml" ContentType="application/vnd.openxmlformats-officedocument.drawingml.chart+xml"/>
  <Override PartName="/xl/drawings/drawing29.xml" ContentType="application/vnd.openxmlformats-officedocument.drawing+xml"/>
  <Override PartName="/xl/charts/chart9.xml" ContentType="application/vnd.openxmlformats-officedocument.drawingml.chart+xml"/>
  <Override PartName="/xl/drawings/drawing30.xml" ContentType="application/vnd.openxmlformats-officedocument.drawing+xml"/>
  <Override PartName="/xl/charts/chart10.xml" ContentType="application/vnd.openxmlformats-officedocument.drawingml.chart+xml"/>
  <Override PartName="/xl/drawings/drawing31.xml" ContentType="application/vnd.openxmlformats-officedocument.drawing+xml"/>
  <Override PartName="/xl/drawings/drawing32.xml" ContentType="application/vnd.openxmlformats-officedocument.drawing+xml"/>
  <Override PartName="/xl/charts/chart11.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2.xml" ContentType="application/vnd.openxmlformats-officedocument.drawingml.chart+xml"/>
  <Override PartName="/xl/drawings/drawing37.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xr:revisionPtr revIDLastSave="0" documentId="13_ncr:1_{60AC20C2-04D6-4792-B43E-BF06858B285C}" xr6:coauthVersionLast="41" xr6:coauthVersionMax="41" xr10:uidLastSave="{00000000-0000-0000-0000-000000000000}"/>
  <bookViews>
    <workbookView xWindow="-120" yWindow="-120" windowWidth="29040" windowHeight="15840" xr2:uid="{00000000-000D-0000-FFFF-FFFF00000000}"/>
  </bookViews>
  <sheets>
    <sheet name="Portada" sheetId="1" r:id="rId1"/>
    <sheet name="Índice" sheetId="43" r:id="rId2"/>
    <sheet name="C1" sheetId="3" r:id="rId3"/>
    <sheet name="C2" sheetId="4" r:id="rId4"/>
    <sheet name="C3" sheetId="5" r:id="rId5"/>
    <sheet name="C4" sheetId="6" r:id="rId6"/>
    <sheet name="Rc21" sheetId="7" r:id="rId7"/>
    <sheet name="Rc22" sheetId="8" r:id="rId8"/>
    <sheet name="Rc41" sheetId="44" r:id="rId9"/>
    <sheet name="Rc42" sheetId="45" r:id="rId10"/>
    <sheet name="Rc5" sheetId="11" r:id="rId11"/>
    <sheet name="Rc61" sheetId="12" r:id="rId12"/>
    <sheet name="Rc62" sheetId="13" r:id="rId13"/>
    <sheet name="E11" sheetId="14" r:id="rId14"/>
    <sheet name="E12" sheetId="15" r:id="rId15"/>
    <sheet name="E21" sheetId="16" r:id="rId16"/>
    <sheet name="E22" sheetId="17" r:id="rId17"/>
    <sheet name="E31" sheetId="18" r:id="rId18"/>
    <sheet name="E32" sheetId="19" r:id="rId19"/>
    <sheet name="E41" sheetId="20" r:id="rId20"/>
    <sheet name="E5" sheetId="22" r:id="rId21"/>
    <sheet name="E7" sheetId="23" r:id="rId22"/>
    <sheet name="Rn11" sheetId="24" r:id="rId23"/>
    <sheet name="Rn12" sheetId="25" r:id="rId24"/>
    <sheet name="Rn13" sheetId="27" r:id="rId25"/>
    <sheet name="Rn21" sheetId="28" r:id="rId26"/>
    <sheet name="Rn22" sheetId="29" r:id="rId27"/>
    <sheet name="Rn23" sheetId="30" r:id="rId28"/>
    <sheet name="Rn24" sheetId="31" r:id="rId29"/>
    <sheet name="Rn31" sheetId="32" r:id="rId30"/>
    <sheet name="Rn32" sheetId="33" r:id="rId31"/>
    <sheet name="Rn51" sheetId="35" r:id="rId32"/>
    <sheet name="Rn52" sheetId="36" r:id="rId33"/>
    <sheet name="Rn6" sheetId="37" r:id="rId34"/>
    <sheet name="Rn71" sheetId="38" r:id="rId35"/>
    <sheet name="Rn72" sheetId="39" r:id="rId36"/>
    <sheet name="Rn73" sheetId="40" r:id="rId37"/>
    <sheet name="Rn91" sheetId="41" r:id="rId38"/>
    <sheet name="Rn92" sheetId="42" r:id="rId39"/>
  </sheets>
  <definedNames>
    <definedName name="_BO22" localSheetId="1">{"'PROFE-ESP (2)'!$A$3:$G$45"}</definedName>
    <definedName name="_BO22">{"'PROFE-ESP (2)'!$A$3:$G$45"}</definedName>
    <definedName name="A_impresión_IM" localSheetId="2">'C1'!$A$7:$E$24</definedName>
    <definedName name="A_impresión_IM" localSheetId="3">'C2'!$A$7:$B$19</definedName>
    <definedName name="A_impresión_IM" localSheetId="4">'C3'!$A$7:$E$19</definedName>
    <definedName name="A_impresión_IM" localSheetId="5">'C4'!$A$7:$E$19</definedName>
    <definedName name="A_impresión_IM" localSheetId="13">'E11'!$A$7:$E$22</definedName>
    <definedName name="A_impresión_IM" localSheetId="14">'E12'!$A$7:$E$34</definedName>
    <definedName name="A_impresión_IM" localSheetId="15">'E21'!$A$7:$E$9</definedName>
    <definedName name="A_impresión_IM" localSheetId="16">'E22'!$A$7:$D$19</definedName>
    <definedName name="A_impresión_IM" localSheetId="17">'E31'!$A$7:$E$21</definedName>
    <definedName name="A_impresión_IM" localSheetId="18">'E32'!$A$7:$E$30</definedName>
    <definedName name="A_impresión_IM" localSheetId="19">'E41'!$A$7:$E$20</definedName>
    <definedName name="A_impresión_IM" localSheetId="20">'E5'!$A$7:$E$17</definedName>
    <definedName name="A_impresión_IM" localSheetId="21">'E7'!$A$7:$E$20</definedName>
    <definedName name="A_impresión_IM" localSheetId="6">'Rc21'!$A$7:$C$27</definedName>
    <definedName name="A_impresión_IM" localSheetId="7">'Rc22'!$A$7:$B$19</definedName>
    <definedName name="A_impresión_IM" localSheetId="8">'Rc41'!$A$7:$B$29</definedName>
    <definedName name="A_impresión_IM" localSheetId="9">'Rc42'!$A$7:$B$19</definedName>
    <definedName name="A_impresión_IM" localSheetId="10">'Rc5'!$A$7:$E$25</definedName>
    <definedName name="A_impresión_IM" localSheetId="11">'Rc61'!$A$7:$E$22</definedName>
    <definedName name="A_impresión_IM" localSheetId="12">'Rc62'!$A$7:$E$19</definedName>
    <definedName name="A_impresión_IM" localSheetId="22">'Rn11'!$A$7:$D$27</definedName>
    <definedName name="A_impresión_IM" localSheetId="23">'Rn12'!$A$7:$D$27</definedName>
    <definedName name="A_impresión_IM" localSheetId="24">'Rn13'!$A$7:$D$27</definedName>
    <definedName name="A_impresión_IM" localSheetId="25">'Rn21'!$A$7:$D$31</definedName>
    <definedName name="A_impresión_IM" localSheetId="26">'Rn22'!$A$7:$D$31</definedName>
    <definedName name="A_impresión_IM" localSheetId="27">'Rn23'!$A$7:$D$31</definedName>
    <definedName name="A_impresión_IM" localSheetId="28">'Rn24'!$A$7:$D$31</definedName>
    <definedName name="A_impresión_IM" localSheetId="29">'Rn31'!$A$7:$E$17</definedName>
    <definedName name="A_impresión_IM" localSheetId="30">'Rn32'!$A$7:$E$17</definedName>
    <definedName name="A_impresión_IM" localSheetId="31">'Rn51'!$A$7:$E$19</definedName>
    <definedName name="A_impresión_IM" localSheetId="32">'Rn52'!$A$7:$E$28</definedName>
    <definedName name="A_impresión_IM" localSheetId="33">'Rn6'!$A$7:$E$19</definedName>
    <definedName name="A_impresión_IM" localSheetId="34">'Rn71'!$A$7:$E$16</definedName>
    <definedName name="A_impresión_IM" localSheetId="35">'Rn72'!$A$7:$E$18</definedName>
    <definedName name="A_impresión_IM" localSheetId="36">'Rn73'!$A$7:$E$34</definedName>
    <definedName name="A_impresión_IM" localSheetId="37">'Rn91'!$A$7:$E$19</definedName>
    <definedName name="A_impresión_IM" localSheetId="38">'Rn92'!$A$7:$E$19</definedName>
    <definedName name="AG">#REF!</definedName>
    <definedName name="_xlnm.Print_Area" localSheetId="3">'C2'!$A$1:$K$45</definedName>
    <definedName name="_xlnm.Print_Area" localSheetId="4">'C3'!$A$1:$K$44</definedName>
    <definedName name="_xlnm.Print_Area" localSheetId="5">'C4'!$A$1:$K$45</definedName>
    <definedName name="_xlnm.Print_Area" localSheetId="13">'E11'!$A$1:$K$58</definedName>
    <definedName name="_xlnm.Print_Area" localSheetId="14">'E12'!$A$1:$K$108</definedName>
    <definedName name="_xlnm.Print_Area" localSheetId="15">'E21'!$A$1:$K$82</definedName>
    <definedName name="_xlnm.Print_Area" localSheetId="16">'E22'!$A$1:$K$45</definedName>
    <definedName name="_xlnm.Print_Area" localSheetId="17">'E31'!$A$1:$K$48</definedName>
    <definedName name="_xlnm.Print_Area" localSheetId="18">'E32'!$A$1:$K$72</definedName>
    <definedName name="_xlnm.Print_Area" localSheetId="19">'E41'!$A$1:$K$46</definedName>
    <definedName name="_xlnm.Print_Area" localSheetId="20">'E5'!$A$1:$K$44</definedName>
    <definedName name="_xlnm.Print_Area" localSheetId="21">'E7'!$A$1:$K$46</definedName>
    <definedName name="_xlnm.Print_Area" localSheetId="1">Índice!$A$1:$H$69</definedName>
    <definedName name="_xlnm.Print_Area" localSheetId="7">'Rc22'!$A$1:$J$43</definedName>
    <definedName name="_xlnm.Print_Area" localSheetId="8">'Rc41'!$A$1:$K$85</definedName>
    <definedName name="_xlnm.Print_Area" localSheetId="9">'Rc42'!$A$1:$K$62</definedName>
    <definedName name="_xlnm.Print_Area" localSheetId="10">'Rc5'!$A$1:$K$53</definedName>
    <definedName name="_xlnm.Print_Area" localSheetId="11">'Rc61'!$A$1:$K$57</definedName>
    <definedName name="_xlnm.Print_Area" localSheetId="12">'Rc62'!$A$1:$K$45</definedName>
    <definedName name="_xlnm.Print_Area" localSheetId="22">'Rn11'!$A$1:$J$63</definedName>
    <definedName name="_xlnm.Print_Area" localSheetId="23">'Rn12'!$A$1:$J$63</definedName>
    <definedName name="_xlnm.Print_Area" localSheetId="24">'Rn13'!$A$1:$J$63</definedName>
    <definedName name="_xlnm.Print_Area" localSheetId="25">'Rn21'!$A$1:$J$53</definedName>
    <definedName name="_xlnm.Print_Area" localSheetId="26">'Rn22'!$A$1:$J$53</definedName>
    <definedName name="_xlnm.Print_Area" localSheetId="27">'Rn23'!$A$1:$J$53</definedName>
    <definedName name="_xlnm.Print_Area" localSheetId="28">'Rn24'!$A$1:$J$53</definedName>
    <definedName name="_xlnm.Print_Area" localSheetId="29">'Rn31'!$A$1:$K$39</definedName>
    <definedName name="_xlnm.Print_Area" localSheetId="30">'Rn32'!$A$1:$K$39</definedName>
    <definedName name="_xlnm.Print_Area" localSheetId="31">'Rn51'!$A$1:$K$46</definedName>
    <definedName name="_xlnm.Print_Area" localSheetId="33">'Rn6'!$A$1:$K$44</definedName>
    <definedName name="_xlnm.Print_Area" localSheetId="34">'Rn71'!$A$1:$K$44</definedName>
    <definedName name="_xlnm.Print_Area" localSheetId="35">'Rn72'!$A$1:$K$66</definedName>
    <definedName name="_xlnm.Print_Area" localSheetId="36">'Rn73'!$A$1:$K$149</definedName>
    <definedName name="_xlnm.Print_Area" localSheetId="37">'Rn91'!$A$1:$K$47</definedName>
    <definedName name="_xlnm.Print_Area" localSheetId="38">'Rn92'!$A$1:$K$47</definedName>
    <definedName name="FINAL_4">#REF!</definedName>
    <definedName name="HTML_CodePage">1252</definedName>
    <definedName name="HTML_Control" localSheetId="1">{"'PROFE-ESP (2)'!$A$3:$G$45"}</definedName>
    <definedName name="HTML_Control">{"'PROFE-ESP (2)'!$A$3:$G$45"}</definedName>
    <definedName name="HTML_Description">""</definedName>
    <definedName name="HTML_Email">""</definedName>
    <definedName name="HTML_Header">"PROFESORADO POR ESPECIALIDAD II"</definedName>
    <definedName name="HTML_LastUpdate">""</definedName>
    <definedName name="HTML_LineAfter">FALSE</definedName>
    <definedName name="HTML_LineBefore">FALSE</definedName>
    <definedName name="HTML_Name">""</definedName>
    <definedName name="HTML_OBDlg2">TRUE</definedName>
    <definedName name="HTML_OBDlg4">TRUE</definedName>
    <definedName name="HTML_OS">0</definedName>
    <definedName name="HTML_PathFile">"C:\WEBSHARE\WWWROOT\tablas\no universitaria\S03.1.htm"</definedName>
    <definedName name="HTML_Title">"S03.1"</definedName>
    <definedName name="NOSE">#REF!</definedName>
    <definedName name="_xlnm.Print_Titles" localSheetId="13">'E11'!$1:$10</definedName>
    <definedName name="_xlnm.Print_Titles" localSheetId="14">'E12'!$1:$10</definedName>
    <definedName name="_xlnm.Print_Titles" localSheetId="15">'E21'!$1:$10</definedName>
    <definedName name="_xlnm.Print_Titles" localSheetId="18">'E32'!$1:$10</definedName>
    <definedName name="_xlnm.Print_Titles" localSheetId="6">'Rc21'!$1:$10</definedName>
    <definedName name="_xlnm.Print_Titles" localSheetId="8">'Rc41'!$1:$11</definedName>
    <definedName name="_xlnm.Print_Titles" localSheetId="9">'Rc42'!$1:$11</definedName>
    <definedName name="_xlnm.Print_Titles" localSheetId="32">'Rn52'!$1:$10</definedName>
    <definedName name="_xlnm.Print_Titles" localSheetId="35">'Rn72'!$1:$10</definedName>
    <definedName name="_xlnm.Print_Titles" localSheetId="36">'Rn73'!$1:$10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0" i="14" l="1"/>
  <c r="K18" i="14"/>
  <c r="K17" i="14"/>
  <c r="K16" i="14"/>
  <c r="K15" i="14"/>
  <c r="K14" i="14"/>
  <c r="K17" i="12" l="1"/>
  <c r="K16" i="12" l="1"/>
  <c r="K15" i="12" l="1"/>
  <c r="K14" i="12"/>
  <c r="K17" i="4" l="1"/>
  <c r="J17" i="4"/>
  <c r="I17" i="4"/>
  <c r="H17" i="4"/>
  <c r="G17" i="4"/>
  <c r="F17" i="4"/>
  <c r="E17" i="4"/>
  <c r="D17" i="4"/>
  <c r="C17" i="4"/>
  <c r="B17" i="4"/>
  <c r="B19" i="7" l="1"/>
  <c r="B25" i="7" s="1"/>
  <c r="B15" i="8" s="1"/>
  <c r="B17" i="8" s="1"/>
  <c r="C19" i="7"/>
  <c r="C25" i="7" s="1"/>
  <c r="C15" i="8" s="1"/>
  <c r="C17" i="8" s="1"/>
  <c r="C23" i="11"/>
  <c r="D23" i="11"/>
  <c r="E23" i="11"/>
  <c r="F23" i="11"/>
  <c r="G23" i="11"/>
  <c r="H23" i="11"/>
  <c r="I23" i="11"/>
  <c r="J23" i="11"/>
  <c r="K23" i="11"/>
  <c r="B23" i="11"/>
</calcChain>
</file>

<file path=xl/sharedStrings.xml><?xml version="1.0" encoding="utf-8"?>
<sst xmlns="http://schemas.openxmlformats.org/spreadsheetml/2006/main" count="1121" uniqueCount="322">
  <si>
    <t>El número medio de alumnos por grupo educativo y por profesor son factores que se deben considerar a la hora de valorar la calidad del funcionamiento del sistema educativo. En la actual legislación educativa se considera un recurso para la mejora de los aprendizajes y un medio de apoyo al profesorado el garantizar que no se superará un número máximo de alumnos por aula: 25 alumnos para la educación primaria y 30 para la educación secundaria obligatoria. En bachillerato y ciclos formativos de grado medio y superior sólo se incluye el alumnado de régimen diurno.</t>
  </si>
  <si>
    <t>Tasa bruta de graduación en bachillerato</t>
  </si>
  <si>
    <t>Tasa bruta de graduación en ciclos formativos de grado medio</t>
  </si>
  <si>
    <t>Tasa bruta de graduación en ciclos formativos de grado superior</t>
  </si>
  <si>
    <t>No se incluye el alumnado del sistema educativo de estas edades que cursa educación especial específica y que sí está incluido en las tasas presentadas en los indicadores anteriores.</t>
  </si>
  <si>
    <t>ESPECIFICACIONES TÉCNICAS:</t>
  </si>
  <si>
    <t>Las tasas de idoneidad en diferentes edades del alumnado, es decir, los porcentajes de alumnos matriculados en el curso que por su edad les corresponde son una importante medida de los resultados del sistema educativo; estas tasas muestran el alumnado que avanza durante la escolaridad obligatoria, de forma que realiza el curso que corresponde a su edad. El presente indicador se sitúa en este contexto y en él se han elegido edades teóricas correspondientes a las etapas de escolaridad obligatoria; así, las de 8 y 10 años corresponden a educación primaria y las de 12, 14 y 15 años, a educación secundaria obligatoria.</t>
  </si>
  <si>
    <t xml:space="preserve">                      - Cifras de población de 17 años a 1/1/2013 (INE).</t>
  </si>
  <si>
    <t>Se considera abandono escolar prematuro al hecho de que los jóvenes de 18 a 24 años que han alcanzado como máximo la enseñanza secundaria obligatoria no sigan estudios posteriores.</t>
  </si>
  <si>
    <t>La población escolarizable o número de personas a las que potencialmente puede llegar el sistema educativo de una región es una información del contexto educativo que condicionará en gran medida la planificación educativa.</t>
  </si>
  <si>
    <t>Como complemento a la tasa de actividad por nivel educativo conviene analizar las tasas de desempleo y su relación con los niveles de estudios alcanzados. Por tanto, este indicador presenta de forma comparativa el porcentaje de población activa que se encuentra en situación de desempleo según el nivel de estudios terminados.</t>
  </si>
  <si>
    <t>Gasto público en educación destinado a conciertos, expresado en miles de euros.</t>
  </si>
  <si>
    <t>Número de estudiantes escolarizados en los diferentes niveles educativos por cada 100 personas de la población de 0 a 29 años.</t>
  </si>
  <si>
    <t>Tasa bruta de graduación en licenciatura, arquitectura e ingeniería</t>
  </si>
  <si>
    <t>Tasa bruta de graduación en máster oficial</t>
  </si>
  <si>
    <t>La enseñanza concertada incluye la educación impartida en centros privados que, mediante conciertos económicos con las administraciones, reciben financiación y adecuan su funcionamiento a las mismas normas que los centros públicos. La proporción que representa el gasto en conciertos y subvenciones sobre el gasto público en educación se ha realizado con precios corrientes.</t>
  </si>
  <si>
    <t>Evolución de las tasas netas de escolarización de los 0 a los 5 años de edad en educación infantil.</t>
  </si>
  <si>
    <t>* NOTA: Una tasa inferior al 100% en las edades de escolarización obligatoria puede deberse a discrepancias entre las estimaciones con las que se realizan los cálculos y las cifras reales de población.</t>
  </si>
  <si>
    <t>Total departamentos de educación / universidades</t>
  </si>
  <si>
    <t>Los alumnos con doble nacionalidad se consideran españoles.</t>
  </si>
  <si>
    <t>Andalucía</t>
  </si>
  <si>
    <t>Almería</t>
  </si>
  <si>
    <t>Cádiz</t>
  </si>
  <si>
    <t>Córdoba</t>
  </si>
  <si>
    <t>Granada</t>
  </si>
  <si>
    <t>Huelva</t>
  </si>
  <si>
    <t>Jaén</t>
  </si>
  <si>
    <t>Málaga</t>
  </si>
  <si>
    <t>Sevilla</t>
  </si>
  <si>
    <t>España</t>
  </si>
  <si>
    <t>0-29</t>
  </si>
  <si>
    <t>0-2</t>
  </si>
  <si>
    <t>3-5</t>
  </si>
  <si>
    <t>6-11</t>
  </si>
  <si>
    <t>12-15</t>
  </si>
  <si>
    <t>16-17</t>
  </si>
  <si>
    <t>18-23</t>
  </si>
  <si>
    <t>24-29</t>
  </si>
  <si>
    <t>Contexto</t>
  </si>
  <si>
    <t>C1. Proporción de población en edad escolarizable</t>
  </si>
  <si>
    <t>C3. Relación de la población con la actividad económica</t>
  </si>
  <si>
    <t>Recursos</t>
  </si>
  <si>
    <t>Centros privados</t>
  </si>
  <si>
    <t xml:space="preserve">Rc5. Proporción de población activa empleada como profesorado </t>
  </si>
  <si>
    <t>Régimen general</t>
  </si>
  <si>
    <t xml:space="preserve">     - Ambos niveles (anteriores)</t>
  </si>
  <si>
    <t>Régimen especial</t>
  </si>
  <si>
    <t>Total</t>
  </si>
  <si>
    <t>Bachillerato</t>
  </si>
  <si>
    <t>Centros públicos</t>
  </si>
  <si>
    <t>Escolarización</t>
  </si>
  <si>
    <t>Niveles competenciales</t>
  </si>
  <si>
    <t>8 años</t>
  </si>
  <si>
    <t>10 años</t>
  </si>
  <si>
    <t>12 años</t>
  </si>
  <si>
    <t>14 años</t>
  </si>
  <si>
    <t>2º curso</t>
  </si>
  <si>
    <t>4º curso</t>
  </si>
  <si>
    <t>6º curso</t>
  </si>
  <si>
    <t xml:space="preserve">               - Total</t>
  </si>
  <si>
    <t>1º curso</t>
  </si>
  <si>
    <t>3º curso</t>
  </si>
  <si>
    <t>Tasa de empleo</t>
  </si>
  <si>
    <t>Tasa de paro</t>
  </si>
  <si>
    <t>Tasa de actividad</t>
  </si>
  <si>
    <t>Sistema Andaluz de Indicadores de la Educación</t>
  </si>
  <si>
    <t>Porcentaje de personas de 18 a 24 años que no están escolarizadas y que tienen como estudios máximos educación secundaria obligatoria o anteriores niveles educativos (CINE 0, 1 y 2).</t>
  </si>
  <si>
    <t>Gasto público destinado a conciertos</t>
  </si>
  <si>
    <t xml:space="preserve">FUENTES: </t>
  </si>
  <si>
    <t>(P) Provisional.</t>
  </si>
  <si>
    <t>15 años</t>
  </si>
  <si>
    <t>Otras enseñanzas de régimen especial</t>
  </si>
  <si>
    <t xml:space="preserve">     - Centros públicos </t>
  </si>
  <si>
    <t xml:space="preserve">     - Centros privados concertados</t>
  </si>
  <si>
    <t xml:space="preserve">     - Centros privados no concertados</t>
  </si>
  <si>
    <t>1 año</t>
  </si>
  <si>
    <t>2 años</t>
  </si>
  <si>
    <t>3 años</t>
  </si>
  <si>
    <t>4 años</t>
  </si>
  <si>
    <t>5 años</t>
  </si>
  <si>
    <t>6 años</t>
  </si>
  <si>
    <t>7 años</t>
  </si>
  <si>
    <t>9 años</t>
  </si>
  <si>
    <t>11 años</t>
  </si>
  <si>
    <t>13 años</t>
  </si>
  <si>
    <t>16 años</t>
  </si>
  <si>
    <t>17 años</t>
  </si>
  <si>
    <t>18 años</t>
  </si>
  <si>
    <t>19 años</t>
  </si>
  <si>
    <t>2º ciclo</t>
  </si>
  <si>
    <t xml:space="preserve">               - Alumnos</t>
  </si>
  <si>
    <t xml:space="preserve">               - Alumnas</t>
  </si>
  <si>
    <t xml:space="preserve">     - Alumnos</t>
  </si>
  <si>
    <t xml:space="preserve">     - Alumnas</t>
  </si>
  <si>
    <t xml:space="preserve">     - Total</t>
  </si>
  <si>
    <t>Alumnos</t>
  </si>
  <si>
    <t>Alumnas</t>
  </si>
  <si>
    <t>1º</t>
  </si>
  <si>
    <t xml:space="preserve">2º </t>
  </si>
  <si>
    <t>3º</t>
  </si>
  <si>
    <t>4º</t>
  </si>
  <si>
    <t>Rn9.1. Tasa de actividad según nivel educativo</t>
  </si>
  <si>
    <t>Rn5.1. Idoneidad en la edad del alumnado de educación obligatoria</t>
  </si>
  <si>
    <t>Rn9.2. Tasa de desempleo según nivel educativo</t>
  </si>
  <si>
    <t>Corporaciones locales</t>
  </si>
  <si>
    <t>0 años</t>
  </si>
  <si>
    <t>Hombres</t>
  </si>
  <si>
    <t>Mujeres</t>
  </si>
  <si>
    <t>Educación secundaria obligatoria</t>
  </si>
  <si>
    <t>Educación secundaria post-obligatoria</t>
  </si>
  <si>
    <t xml:space="preserve">Educación primaria e inferior </t>
  </si>
  <si>
    <t xml:space="preserve">     - Ed. infantil y primaria</t>
  </si>
  <si>
    <t xml:space="preserve">     - Ed. secundaria y FP</t>
  </si>
  <si>
    <t xml:space="preserve">     - Ed. universitaria</t>
  </si>
  <si>
    <t xml:space="preserve">     - Ed. especial</t>
  </si>
  <si>
    <t xml:space="preserve">Educación infantil </t>
  </si>
  <si>
    <t>Educación primaria</t>
  </si>
  <si>
    <t>Ciclos formativos de grado superior</t>
  </si>
  <si>
    <t>Educación universitaria y equivalentes</t>
  </si>
  <si>
    <t>Educación infantil</t>
  </si>
  <si>
    <t>Educación universitaria</t>
  </si>
  <si>
    <t xml:space="preserve">Educación primaria </t>
  </si>
  <si>
    <t>Educación superior</t>
  </si>
  <si>
    <t>Rn7.1. Tasa bruta de graduación en educación secundaria obligatoria</t>
  </si>
  <si>
    <t>Ciclos formativos de grado medio</t>
  </si>
  <si>
    <t>Rn7.3. Tasas brutas de graduación en estudios superiores</t>
  </si>
  <si>
    <t>Rn7.2. Tasas brutas de graduación en estudios secundarios post-obligatorios</t>
  </si>
  <si>
    <t xml:space="preserve">     - Educación secundaria obligatoria</t>
  </si>
  <si>
    <t xml:space="preserve">Evolución </t>
  </si>
  <si>
    <t xml:space="preserve">     - Educación secundaria post-obligatoria</t>
  </si>
  <si>
    <t xml:space="preserve">     - Educación superior no universitaria</t>
  </si>
  <si>
    <t xml:space="preserve">     - Educación universitaria</t>
  </si>
  <si>
    <t>Rc6.1. Alumnado por grupo educativo</t>
  </si>
  <si>
    <t>Rc6.2. Alumnado por profesor</t>
  </si>
  <si>
    <t>E1.2. Escolarización según la titularidad</t>
  </si>
  <si>
    <t>Otras consejerías / otros ministerios</t>
  </si>
  <si>
    <t>Ed. primaria y ed. especial específica</t>
  </si>
  <si>
    <t>Porcentaje de personas entre 25 y 64 años que pertenecen a la población activa según los diferentes niveles de estudios alcanzados.</t>
  </si>
  <si>
    <t>Se considera profesorado a todo el personal que ejerce la docencia directa en el centro dentro del horario escolar. No se incluye el personal docente que interviene exclusivamente en actividades complementarias o extraescolares.
El profesorado incluido en las categorías:
- Ambos niveles (anteriores): es el profesorado que compatibiliza la enseñanza de la educación infantil/educación primaria y la de educación secundaria/formación profesional.
- Educación especial: se refiere al profesorado de centros y de aulas específicas de educación especial.</t>
  </si>
  <si>
    <t>Porcentaje de personas desempleadas entre 25 y 64 años respecto a la población activa de esa edad según los diferentes niveles de estudios alcanzados.</t>
  </si>
  <si>
    <t>Número de personas de 0 a 29 años de edad por cada 100 personas del total de la población.</t>
  </si>
  <si>
    <t>Porcentaje de la población a partir de los 16 años que se considera población activa, así como porcentaje de ocupados y parados dentro de esta última.</t>
  </si>
  <si>
    <t>Porcentaje de la población adulta de 25 a 64 años de edad que ha completado un cierto nivel de enseñanza.</t>
  </si>
  <si>
    <t>C4. Nivel de estudios de la población adulta</t>
  </si>
  <si>
    <t>Porcentaje de población activa ocupada empleada como profesorado.</t>
  </si>
  <si>
    <t>Número medio de alumnos por grupo educativo en la enseñanza no universitaria.</t>
  </si>
  <si>
    <t xml:space="preserve">Rn1.3. Resultados en Matemáticas </t>
  </si>
  <si>
    <t>Consejería de Educación</t>
  </si>
  <si>
    <t>E2.1. Escolarización en las edades de 0 a 17 años</t>
  </si>
  <si>
    <t>Rn1.3. Resultados en Matemáticas</t>
  </si>
  <si>
    <t>Rn3.1. Competencias básicas en Razonamiento matemático</t>
  </si>
  <si>
    <t>Se considera todo el alumnado del sistema educativo.</t>
  </si>
  <si>
    <t>La escolarización de los jóvenes entre los 16 y los 19 años es cada vez más importante, tanto en España como en el resto de Europa, ya que se pretende que los ciudadanos alcancen un nivel de estudios y formación superior al de la educación obligatoria. La educación secundaria obligatoria incluye: educación especial y ESO. La educación secundaria post-obligatoria incluye: bachillerato, ciclos formativos de grado medio de FP y de artes plásticas y diseño, programas de cualificación profesional inicial, enseñanzas deportivas de grado medio, enseñanzas profesionales de la música y danza y, enseñanzas de idiomas de nivel avanzado. La educación superior no universitaria incluye: ciclos formativos de grado superior de FP y de artes plásticas y diseño, enseñanzas deportivas de grado superior y enseñanzas artísticas de grado superior. La educación universitaria incluye: 1º y 2º ciclo y grado.</t>
  </si>
  <si>
    <t>Para facilitar la comparación de los resultados, las puntuaciones directas se transforman a una escala donde la puntuación directa promedio del alumnado andaluz es 500 puntos y la desviación típica 100. Estas puntuaciones representan diversos grados de aptitud en el dominio de una competencia y se dividen en seis niveles (los niveles altos indican un mayor grado de desarrollo de la competencia).</t>
  </si>
  <si>
    <t>Estadística de la Educación en Andalucía</t>
  </si>
  <si>
    <t>Índice</t>
  </si>
  <si>
    <t>Rc2. Gasto público en educación</t>
  </si>
  <si>
    <t>Rc2.1. Gasto público en educación</t>
  </si>
  <si>
    <t>Rc5. Proporción de población activa empleada como profesorado</t>
  </si>
  <si>
    <t xml:space="preserve">                      - Estadísticas de formación, mercado laboral y abandono educativo-formativo (MECD).</t>
  </si>
  <si>
    <t>Tasa bruta de graduación en grado</t>
  </si>
  <si>
    <t>Rc6. Alumnado por grupo y por profesor</t>
  </si>
  <si>
    <t>E1. Escolarización en cada etapa educativa</t>
  </si>
  <si>
    <t>E1.2. Escolarizacion según la titularidad</t>
  </si>
  <si>
    <t>E2. Escolarización y población</t>
  </si>
  <si>
    <t>E3. Evolución de las tasas de escolarización en las edades de los niveles no obligatorios</t>
  </si>
  <si>
    <t>E3.1. Educación infantil</t>
  </si>
  <si>
    <t>E4. Acceso a la educación superior</t>
  </si>
  <si>
    <t>E5. Alumnado extranjero</t>
  </si>
  <si>
    <t>E7. Participación en el aprendizaje permanente</t>
  </si>
  <si>
    <t>Rn1. Resultados en educación primaria</t>
  </si>
  <si>
    <t>Rn2. Resultados en educación secundaria obligatoria</t>
  </si>
  <si>
    <t>Rn2.2. Resultados en Lengua castellana y literatura</t>
  </si>
  <si>
    <t>Rn2.3. Resultados en Lengua extranjera-Inglés</t>
  </si>
  <si>
    <t>Rn2.4. Resultados en Matemáticas</t>
  </si>
  <si>
    <t>Rn3. Competencias básicas</t>
  </si>
  <si>
    <t>Rn5. Idoneidad en la edad del alumnado</t>
  </si>
  <si>
    <t>Rn5.2. Alumnado repetidor</t>
  </si>
  <si>
    <t>Rn7. Tasas de graduación</t>
  </si>
  <si>
    <t>Rn9. Tasa de actividad y de desempleo según nivel educativo</t>
  </si>
  <si>
    <t>Unidad Estadística y Cartográfica</t>
  </si>
  <si>
    <t>Educación superior no universitaria</t>
  </si>
  <si>
    <t>Número medio de alumnos por profesor en la enseñanza no universitaria.</t>
  </si>
  <si>
    <t>Relación porcentual entre el alumnado de la edad considerada y el total de la población de esa edad (tasa neta).</t>
  </si>
  <si>
    <t>Evolución de las tasas netas de escolarización en las edades teóricas de los niveles de educación secundaria post-obligatoria (de 16 a 19 años).</t>
  </si>
  <si>
    <t>Tasa bruta de población que supera la prueba de acceso a la universidad: relación porcentual entre el alumnado que supera la prueba de acceso a la universidad y la población que cumple 18 años en el año de referencia.</t>
  </si>
  <si>
    <t>Valor de la producción interior de Andalucía y España relativa a cada persona, expresada en euros.</t>
  </si>
  <si>
    <t>E2.1. Escolarización en las edades de 0 a 17 años *</t>
  </si>
  <si>
    <t>Número medio de años de permanencia previsible en el sistema educativo de un niño o niña de 6 años hasta los 17 años de edad.</t>
  </si>
  <si>
    <t>Rn3.2. Competencias básicas en Comunicación lingüística en lengua española</t>
  </si>
  <si>
    <t>El producto interior bruto (PIB) de una región constituye una medida económica que indica el valor de los bienes y servicios producidos en dicho territorio durante un periodo de tiempo determinado. La parte de esta magnitud que corresponde a cada uno de sus habitantes es a su vez una medida de la capacidad de dicha región para financiar, entre otros, los gastos en educación. Es, por lo tanto, un dato del contexto educativo que en combinación con la población en edad escolarizable indica la potencia de un área geográfica para proveer de recursos al sistema. Las cifras del PIB se presentan en precios corrientes, es decir, su modo de evaluación se funda sobre el sistema de los precios del periodo de observación.</t>
  </si>
  <si>
    <t>Los datos que se presentan facilitan una visión de conjunto sobre las diferentes ofertas educativas atendiendo a la titularidad del centro y a la financiación de la educación. Toda la información se refiere a las enseñanzas de régimen general no universitarias. En un mismo centro privado pueden existir enseñanzas concertadas y no concertadas.</t>
  </si>
  <si>
    <t>Está calculada dividiendo por 100 la suma de las tasas netas de escolarización entre 6 y 17 años.</t>
  </si>
  <si>
    <t>La actividad económica o laboral de la población es una de las variables principales del bienestar socioeconómico de una región y, el sistema educativo juega un papel fundamental en la preparación de la población para esta actividad. En principio, el bienestar social y económico es parte del contexto en el que se desarrolla la educación, ya que condiciona las motivaciones y decisiones personales sobre la permanencia o el abandono de la escolarización; pero, a su vez, la formación recibida en el sistema educativo incidirá en las diferentes situaciones laborales posteriores.
- Población económicamente activa: personas de 16 y más años que satisfacen las condiciones necesarias para su inclusión entre las personas ocupadas o paradas.
- Población ocupada: personas de 16 y más años que tienen un trabajo por cuenta ajena (asalariados) o ejercen una actividad por cuenta propia.
- Población parada: personas de 16 y más años que están simultáneamente sin trabajo, en busca de trabajo y disponibles para trabajar.</t>
  </si>
  <si>
    <t>El número medio de alumnos por profesor complementa los datos referidos al número medio de alumnos por unidad, reflejado en el indicador anterior y, es un dato que contribuye al análisis del grado en que los recursos humanos llegan al alumnado. Dada la relación de estos dos conceptos, alumnos por unidad y por profesor, existen bastantes coincidencias globales en el análisis de los datos correspondientes. El número de alumnos por profesor es, por término medio, más bajo que el número de alumnos por grupo educativo.
El número medio de alumnos por profesor según tipo de centro es el cociente entre el alumnado matriculado en un tipo de centro y el total del profesorado que imparte enseñanza en ese tipo de centro.</t>
  </si>
  <si>
    <t>Porcentaje de alumnado escolarizado en enseñanza pública, enseñanza privada concertada y enseñanza privada no concertada.</t>
  </si>
  <si>
    <t>FUENTE: Contabilidad regional de España. Base 2010 (INE).</t>
  </si>
  <si>
    <t>Por aprendizaje permanente se entiende todo tipo de formación recibida a lo largo de la vida: formación general, profesional, personal..., tanto en sistemas formales de educación como a través de otras actividades no formales.</t>
  </si>
  <si>
    <t xml:space="preserve">                      - Estadística de las enseñanzas no universitarias. Alumnado matriculado. Principales series (MECD).</t>
  </si>
  <si>
    <t>En este indicador se estudian las tasas de graduación correspondientes a la educación secundaria segunda etapa, en la que se tienen en cuenta dos tipos de enseñanzas: bachillerato y formación profesional de grado medio, que otorgan los títulos de bachiller y técnico.
La tasa de graduación en bachillerato incluye régimen diurno, nocturno/adultos y distancia. Por su parte, la tasa de graduación en ciclos formativos de grado medio incluye los ciclos formativos de grado medio de FP y de artes plásticas y diseño y, las enseñanzas deportivas de grado medio.</t>
  </si>
  <si>
    <t>El nivel de estudios alcanzados por la población de una región forma parte de los resultados inmediatos del sistema educativo, pero a su vez tiene incidencia en la vida laboral de las personas, lo que puede considerarse resultado o impacto a largo plazo del sistema. Con este indicador se trata de reflejar la relación entre la tasa de actividad y el nivel académico adquirido.</t>
  </si>
  <si>
    <t>Número de alumnos que no poseen la nacionalidad española por cada cien alumnos.</t>
  </si>
  <si>
    <t xml:space="preserve">E7. Participación en el aprendizaje permanente </t>
  </si>
  <si>
    <t>Porcentaje de población entre 25 y 64 años que ha recibido cualquier tipo de educación o formación en las cuatro semanas anteriores a la referencia de la encuesta.</t>
  </si>
  <si>
    <t>Porcentaje de alumnado que se encuentra matriculado en el curso o cursos teóricos correspondientes a su edad.</t>
  </si>
  <si>
    <t>Porcentaje de alumnado que repite curso en educación obligatoria.</t>
  </si>
  <si>
    <t>E2.2. Esperanza de vida escolar a los 6 años</t>
  </si>
  <si>
    <t>E1.1. Escolarización y población escolarizable</t>
  </si>
  <si>
    <t xml:space="preserve">E3.1. Educación infantil </t>
  </si>
  <si>
    <t>E3.2. Educación secundaria post-obligatoria</t>
  </si>
  <si>
    <t>E4.1. Prueba de acceso a la universidad</t>
  </si>
  <si>
    <t xml:space="preserve">E5. Alumnado extranjero </t>
  </si>
  <si>
    <t xml:space="preserve">Rn5.2. Alumnado repetidor </t>
  </si>
  <si>
    <t>Rn6. Abandono escolar temprano</t>
  </si>
  <si>
    <t>C2. PIB por habitante</t>
  </si>
  <si>
    <t>FUENTES:</t>
  </si>
  <si>
    <t>Relación del número de graduados en educación secundaria obligatoria, independientemente de su edad, respecto al total de la población de la "edad teórica" de comienzo del último curso de dicha enseñanza.</t>
  </si>
  <si>
    <t>Relación del número de graduados en cada una de las enseñanzas secundarias post-obligatorias consideradas respecto al total de la población de la "edad teórica" de comienzo del último curso de dichas enseñanzas.</t>
  </si>
  <si>
    <t>Relación del número de graduados en cada una de las enseñanzas superiores (no universitarias y universitarias) consideradas respecto al total de la población de la "edad teórica" de comienzo del último curso de dichas enseñanzas.</t>
  </si>
  <si>
    <t>Relación del alumnado aprobado en Conocimiento del medio natural, social y cultural respecto al alumnado evaluado en cada uno de los ciclos correspondientes a Educación primaria (tasa de aprobados).</t>
  </si>
  <si>
    <t>Relación del alumnado aprobado en Lengua castellana y literatura respecto al alumnado evaluado en cada uno de los ciclos correspondientes a Educación primaria (tasa de aprobados).</t>
  </si>
  <si>
    <t>Relación del alumnado aprobado en Matemáticas respecto al alumnado evaluado en cada uno de los ciclos correspondientes a Educación primaria (tasa de aprobados).</t>
  </si>
  <si>
    <t>Relación del alumnado aprobado en Ciencias sociales, geografía e historia respecto al alumnado evaluado en cada uno de los cursos correspondientes a Educación secundaria obligatoria (tasa de aprobados).</t>
  </si>
  <si>
    <t>Relación del alumnado aprobado en Lengua castellana y literatura respecto al alumnado evaluado en cada uno de los cursos correspondientes a Educación secundaria obligatoria (tasa de aprobados).</t>
  </si>
  <si>
    <t>Relación del alumnado aprobado en Lengua extranjera-Inglés respecto al alumnado evaluado en cada uno de los cursos correspondientes a Educación secundaria obligatoria (tasa de aprobados).</t>
  </si>
  <si>
    <t>Relación del alumnado aprobado en Matemáticas respecto al alumnado evaluado en cada uno de los cursos correspondientes a Educación secundaria obligatoria (tasa de aprobados).</t>
  </si>
  <si>
    <t>Educación infantil primer ciclo</t>
  </si>
  <si>
    <t>Educación infantil segundo ciclo</t>
  </si>
  <si>
    <t>Gasto público destinado a educación expresado en miles de euros.</t>
  </si>
  <si>
    <t>Gasto público en educación</t>
  </si>
  <si>
    <t>Proporción del gasto público en educación destinado a conciertos</t>
  </si>
  <si>
    <t>Educación no universitaria</t>
  </si>
  <si>
    <t>Departamentos de educación / universidades</t>
  </si>
  <si>
    <t>Resultados educativos</t>
  </si>
  <si>
    <t xml:space="preserve">FUENTE: </t>
  </si>
  <si>
    <t>FUENTE:</t>
  </si>
  <si>
    <t>Rc2.2. Gasto destinado a conciertos</t>
  </si>
  <si>
    <t xml:space="preserve">Rn1.1. Resultados en Conocimiento del medio natural, social y cultural </t>
  </si>
  <si>
    <t xml:space="preserve">Rn1.2. Resultados en Lengua castellana y literatura </t>
  </si>
  <si>
    <t>Rn2.1. Resultados en Ciencias sociales, geografía e historia</t>
  </si>
  <si>
    <t xml:space="preserve">Rn2.2. Resultados en Lengua castellana y literatura </t>
  </si>
  <si>
    <t xml:space="preserve">Rn2.3. Resultados en Lengua extranjera-Inglés </t>
  </si>
  <si>
    <t xml:space="preserve">Rn2.4. Resultados en Matemáticas </t>
  </si>
  <si>
    <t>Cuando los alumnos no han alcanzado los objetivos correspondientes a los ciclos o cursos de la educación obligatoria, podrán permanecer un año más en el mismo ciclo o curso, de acuerdo con la legislación vigente en el curso académico al que hacen alusión los datos de este indicador. Así, el porcentaje de alumnado repetidor se ha calculado para el último curso de cada ciclo de primaria (segundo, cuarto y sexto cursos) y para cada uno de los cursos de educación secundaria obligatoria, relacionando porcentualmente el alumnado repetidor con la matrícula del curso académico anterior.</t>
  </si>
  <si>
    <t>El gasto público en educación refleja el gasto destinado a educación por las administraciones y universidades públicas, proveniente de fondos públicos, independientemente de si se ejecutan en centros públicos o privados. Se excluyen las becas y ayudas, y la formación ocupacional.</t>
  </si>
  <si>
    <t xml:space="preserve">Tasa bruta de graduación en diplomatura, arquitectura e ingeniería técnica </t>
  </si>
  <si>
    <t>Edición 2016</t>
  </si>
  <si>
    <t>FUENTE: Cifras de población a 1/1/2014 (INE).</t>
  </si>
  <si>
    <t>PIB por habitante 2013 (P)</t>
  </si>
  <si>
    <t xml:space="preserve">                      - Encuesta de población activa. Resultados para Andalucía. Año 2013 (IECA).</t>
  </si>
  <si>
    <t xml:space="preserve">                      - Encuesta de población activa. Año 2013 (INE).</t>
  </si>
  <si>
    <t>FUENTE: Estadística del Gasto Público en Educación. Año 2013 (MECD).</t>
  </si>
  <si>
    <t xml:space="preserve">                      - Estadística sobre los recursos humanos del sistema educativo de Andalucía, a excepción del universitario. Curso 2013/2014 (CE).</t>
  </si>
  <si>
    <t xml:space="preserve">                      - Estadística de las enseñanzas no universitarias. Curso 2013/2014 (MECD).</t>
  </si>
  <si>
    <t xml:space="preserve">                      - Estadística de las enseñanzas universitarias. Curso 2013/2014 (MECD).</t>
  </si>
  <si>
    <t xml:space="preserve">                      - Estadística sobre el alumnado escolarizado en el sistema educativo andaluz, a excepción del universitario. Curso 2013/2014 (CE).</t>
  </si>
  <si>
    <t xml:space="preserve">                      - Las cifras de la educación en España. Curso 2013/2014 (MECD).</t>
  </si>
  <si>
    <t xml:space="preserve">                      - Cifras de población a 1/1/2014 (INE).</t>
  </si>
  <si>
    <t>FUENTE: Estadística de resultados académicos del alumnado en el sistema educativo andaluz. Curso 2013/2014 (CE).</t>
  </si>
  <si>
    <t>FUENTE: ESCALA 2013-2014 (AGAEVE-CE).</t>
  </si>
  <si>
    <t>Distribución porcentual de los resultados globales alcanzados en las competencias en Razonamiento matemático por el alumnado andaluz de segundo curso de Educación primaria en la Prueba ESCALA 2013-2014.</t>
  </si>
  <si>
    <t>Distribución porcentual de los resultados globales alcanzados en las competencias en Comunicación lingüística en lengua española por el alumnado andaluz de segundo curso de Educación primaria en la Prueba ESCALA 2013-2014.</t>
  </si>
  <si>
    <t xml:space="preserve">                      - Estadística de las enseñanzas no universitarias. Cursos 2012/2013 y 2013/2014 (MECD).</t>
  </si>
  <si>
    <t xml:space="preserve">                      - Estadística de resultados académicos del alumnado en el sistema educativo andaluz. Curso 2013/2014 (CE).</t>
  </si>
  <si>
    <t xml:space="preserve">                      - Cifras de población de 15 años a 1/1/2014 (INE).</t>
  </si>
  <si>
    <t xml:space="preserve">                      - Cifras de población de 17 años a 1/1/2014 (INE).</t>
  </si>
  <si>
    <t xml:space="preserve">                      - Cifras de población de 19 años a 1/1/2014 (INE).</t>
  </si>
  <si>
    <t xml:space="preserve">                      - Cifras de población de 20 años a 1/1/2014 (INE).</t>
  </si>
  <si>
    <t xml:space="preserve">                      - Cifras de población de 22 años a 1/1/2014 (INE).</t>
  </si>
  <si>
    <t xml:space="preserve">                      - Cifras de población de 21 años a 1/1/2014 (INE).</t>
  </si>
  <si>
    <t xml:space="preserve">                      - Cifras de población de 23 años a 1/1/2014 (INE).</t>
  </si>
  <si>
    <t>PIB por habitante 2012 (P)</t>
  </si>
  <si>
    <t xml:space="preserve">2ª etapa Educación secundaria </t>
  </si>
  <si>
    <t xml:space="preserve">                      - Estadística de personal de las universidades. Curso 2013/2014 (MECD).</t>
  </si>
  <si>
    <t xml:space="preserve">                      - Estadística del profesorado y otro personal. Curso 2013/2014 (MECD).</t>
  </si>
  <si>
    <t xml:space="preserve">                      - Estadística de las pruebas de acceso a la universidad. Año 2013 (MECD).</t>
  </si>
  <si>
    <t>Las pruebas de acceso a la universidad genéricas las realizan los siguientes estudiantes: titulados/tituladas en bachiller, estudiantes de otros sistemas educativos con los que España haya suscrito Acuerdos internacionales y cumplan los requisitos exigidos en su respectivo país para el acceso a la universidad, estudiantes con el Título Superior de Formación Profesional, de Técnico Superior de Artes Plásticas y Diseño o de Técnico Deportivo Superior y el alumnado procedente de sistemas educativos extranjeros, con homologación del título de origen al título español de bachiller.</t>
  </si>
  <si>
    <t xml:space="preserve">                      - Estadística de las enseñanzas no universitarias. Cursos 2012/2013 y  2013/2014 (MECD).</t>
  </si>
  <si>
    <t>-</t>
  </si>
  <si>
    <t xml:space="preserve">                      - Estadística sobre procesos y resultados del sistema universitario en Andalucía. Curso 2013/2014 (CEC).</t>
  </si>
  <si>
    <t>Inferior a 2ª etapa de E. secundaria</t>
  </si>
  <si>
    <t xml:space="preserve">                      - Las cifras de la educación en España. Curso 2012/2013 (MECD).</t>
  </si>
  <si>
    <r>
      <t xml:space="preserve">Sistema Andaluz de Indicadores de la Educación
</t>
    </r>
    <r>
      <rPr>
        <sz val="18"/>
        <color indexed="54"/>
        <rFont val="Arial"/>
        <family val="2"/>
      </rPr>
      <t>Edición 2016</t>
    </r>
  </si>
  <si>
    <t>En el alumnado de educación especial específica se incluye el de centros específicos y el de aulas de educación especial. La educación secundaria post-obligatoria incluye: bachillerato, ciclos formativos de grado medio de FP y de artes plásticas y diseño, enseñanzas deportivas de grado medio y programas de cualificación profesional inicial. La educación superior no universitaria incluye: ciclos formativos de grado superior de FP y de artes plásticas y diseño y enseñanzas deportivas de grado superior. La educación universitaria incluye: educación universitaria pública y enseñanzas superiores equivalentes a la educación universitaria. Otras enseñanzas de régimen especial incluye: enseñanzas de la música y de la danza de grado elemental y medio, escuelas oficiales de idiomas y enseñanzas no regladas de la música y de la danza.</t>
  </si>
  <si>
    <t>En este indicador se analizan las tasas de graduación en estudios superiores, abarcando tanto las enseñanzas no universitarias (ciclos formativos de grado superior) que dan acceso al título de técnico superior, como las enseñanzas universitarias públicas de primer ciclo que facilitan las titulaciones de diplomado, arquitecto o ingeniero técnico, los estudios de primer y segundo ciclo, que permiten la titulación de licenciado, ingeniero o arquitecto y, los másteres oficiales.
La tasa de graduación en ciclos formativos de grado superior incluye los ciclos formativos de grado superior de FP y de artes plásticas y diseño y, las enseñanzas deportivas de grado superior.</t>
  </si>
  <si>
    <r>
      <t>1</t>
    </r>
    <r>
      <rPr>
        <b/>
        <vertAlign val="superscript"/>
        <sz val="8"/>
        <rFont val="Arial"/>
        <family val="2"/>
      </rPr>
      <t>er</t>
    </r>
    <r>
      <rPr>
        <b/>
        <sz val="8"/>
        <rFont val="Arial"/>
        <family val="2"/>
      </rPr>
      <t xml:space="preserve"> ciclo</t>
    </r>
  </si>
  <si>
    <r>
      <t>3</t>
    </r>
    <r>
      <rPr>
        <b/>
        <vertAlign val="superscript"/>
        <sz val="8"/>
        <rFont val="Arial"/>
        <family val="2"/>
      </rPr>
      <t>er</t>
    </r>
    <r>
      <rPr>
        <b/>
        <sz val="8"/>
        <rFont val="Arial"/>
        <family val="2"/>
      </rPr>
      <t xml:space="preserve"> ciclo</t>
    </r>
  </si>
  <si>
    <t>Las categorías de niveles de estudios del indicador tienen el siguiente contenido:
- Inferior a 2ª etapa de Educación secundaria: población con graduado en educación secundaria obligatoria, graduado escolar, bachiller elemental o certificado de escolaridad, e inferior.
- 2ª etapa de Educación secundaria: población con título de bachiller, técnico (ciclos formativos de grado medio) y titulaciones equivalentes y asimilables.
- Educación superior: población con título de técnico superior (ciclos formativos de grado superior), graduado universitario, diplomado, licenciado, doctor y titulaciones equivalentes o asimilables.</t>
  </si>
  <si>
    <t>Rc4.1. Ordenadores en los centros educativos</t>
  </si>
  <si>
    <t>Distribución de los ordenadores en los centros educativos según el grado de utilización preferente y número medio de alumnos y de profesores por ordenador en las enseñanzas no universitarias.</t>
  </si>
  <si>
    <t>Distribución porcentual de los ordenadores por utilización preferente</t>
  </si>
  <si>
    <t>Tareas administrativas</t>
  </si>
  <si>
    <t xml:space="preserve">     - Centros públicos de Ed. primaria</t>
  </si>
  <si>
    <t xml:space="preserve">     - Centros públicos de Ed. secundaria y FP</t>
  </si>
  <si>
    <t xml:space="preserve">     - Centros privados</t>
  </si>
  <si>
    <t>Tareas propias del profesorado</t>
  </si>
  <si>
    <t/>
  </si>
  <si>
    <t>Docencia o utilización por alumnos</t>
  </si>
  <si>
    <t>Tareas múltiples</t>
  </si>
  <si>
    <t xml:space="preserve">                      - Estadística sobre la sociedad de la información y la comunicación en los centros docentes. Curso 2013/2014 (CE).</t>
  </si>
  <si>
    <t xml:space="preserve">                      - Estadística de la sociedad de la información y la comunicación en los centros educativos. Curso 2013/2014 (MECD).</t>
  </si>
  <si>
    <t>Número medio de alumnos y de profesores por ordenador</t>
  </si>
  <si>
    <t>Número medio de alumnos por ordenador</t>
  </si>
  <si>
    <t xml:space="preserve">     - Centros públicos de Ed. Primaria</t>
  </si>
  <si>
    <t xml:space="preserve">     - Centros públicos de Ed. Secundaria y FP</t>
  </si>
  <si>
    <t xml:space="preserve">     - Total centros públicos</t>
  </si>
  <si>
    <t xml:space="preserve">     - Total global</t>
  </si>
  <si>
    <t>Número medio de profesores por ordenador</t>
  </si>
  <si>
    <t>Según el uso preferente de los ordenadores en los centros se han considerado:
- Tareas de docencia directa con alumnos o para utilización directa por alumnos.
- Tareas propias del profesorado.
- Tareas administrativas.
- Tareas múltiples.
En el número medio de alumnos por ordenador se han considerado los ordenadores destinados preferentemente a la docencia con alumnos y, en el número medio de profesores por ordenador se han considerado los ordenadores destinados preferentemente a las tareas propias del profesorado.</t>
  </si>
  <si>
    <t>Rc4.2. Acceso a Internet en los centros educativos</t>
  </si>
  <si>
    <t>Porcentaje de centros educativos con acceso a Internet y tipos de conexión.</t>
  </si>
  <si>
    <t>Porcentaje de centros con conexión a Internet, por titularidad del centro</t>
  </si>
  <si>
    <t>Centros públicos de Ed. primaria</t>
  </si>
  <si>
    <t>Centros públicos de Ed. secundaria y FP</t>
  </si>
  <si>
    <t>Total global</t>
  </si>
  <si>
    <t>Porcentaje de centros con conexión a Internet, por tipo de conexión *</t>
  </si>
  <si>
    <t>RDSI</t>
  </si>
  <si>
    <t>ADSL</t>
  </si>
  <si>
    <t>Otra conexión</t>
  </si>
  <si>
    <t>* NOTA: Un centro puede tener más de un tipo de conexión.</t>
  </si>
  <si>
    <t>Se considera que un centro tiene conexión a Internet si existe algún ordenador u otro dispositivo con acceso a Internet, independientemente de la modalidad de la conexión. Es importante advertir además que un centro puede tener más de un tipo de conexión. Las categorías de los tipos de conexión a Internet consideradas son las siguientes:
- Línea telefónica normal.
- RDSI: Red Digital de Servicios Integrados.
- ADSL: Línea de Abonado Digital Asimétrica (Asymmetric Digital Subscriber Line).
- Otra conexión: TV-cable, híbrida satélite-terrestre, enlace radio, etc.</t>
  </si>
  <si>
    <t>Rc4. Tecnologías de la información y comunicación en el sistema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</si>
</sst>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 _€_-;\-* #,##0.00\ _€_-;_-* &quot;-&quot;??\ _€_-;_-@_-"/>
    <numFmt numFmtId="164" formatCode="0.0"/>
    <numFmt numFmtId="165" formatCode="#,##0.0"/>
    <numFmt numFmtId="166" formatCode="0.0%"/>
    <numFmt numFmtId="167" formatCode="0.0000"/>
    <numFmt numFmtId="168" formatCode="_-* #,##0.00\ [$€]_-;\-* #,##0.00\ [$€]_-;_-* &quot;-&quot;??\ [$€]_-;_-@_-"/>
    <numFmt numFmtId="169" formatCode="_-* #,##0\ _P_t_s_-;\-* #,##0\ _P_t_s_-;_-* &quot;-&quot;\ _P_t_s_-;_-@_-"/>
    <numFmt numFmtId="170" formatCode="_-&quot;$&quot;* #,##0_-;\-&quot;$&quot;* #,##0_-;_-&quot;$&quot;* &quot;-&quot;_-;_-@_-"/>
    <numFmt numFmtId="171" formatCode="_-&quot;$&quot;* #,##0.00_-;\-&quot;$&quot;* #,##0.00_-;_-&quot;$&quot;* &quot;-&quot;??_-;_-@_-"/>
    <numFmt numFmtId="172" formatCode="_-* #,##0_-;\-* #,##0_-;_-* &quot;-&quot;_-;_-@_-"/>
    <numFmt numFmtId="173" formatCode="_-* #,##0.00_-;\-* #,##0.00_-;_-* &quot;-&quot;??_-;_-@_-"/>
    <numFmt numFmtId="174" formatCode="#,##0.0_M_M"/>
  </numFmts>
  <fonts count="114">
    <font>
      <sz val="10"/>
      <name val="Courier"/>
    </font>
    <font>
      <sz val="11"/>
      <color theme="1"/>
      <name val="Calibri"/>
      <family val="2"/>
      <scheme val="minor"/>
    </font>
    <font>
      <sz val="10"/>
      <name val="Arial"/>
      <family val="2"/>
    </font>
    <font>
      <sz val="9"/>
      <color indexed="8"/>
      <name val="Arial"/>
      <family val="2"/>
    </font>
    <font>
      <b/>
      <sz val="8"/>
      <name val="Arial"/>
      <family val="2"/>
    </font>
    <font>
      <sz val="9"/>
      <name val="Arial"/>
      <family val="2"/>
    </font>
    <font>
      <sz val="8"/>
      <name val="Arial"/>
      <family val="2"/>
    </font>
    <font>
      <u/>
      <sz val="10"/>
      <color indexed="12"/>
      <name val="Courier"/>
    </font>
    <font>
      <b/>
      <sz val="12"/>
      <name val="Arial"/>
      <family val="2"/>
    </font>
    <font>
      <b/>
      <sz val="9"/>
      <name val="Arial"/>
      <family val="2"/>
    </font>
    <font>
      <sz val="10"/>
      <name val="Arial"/>
      <family val="2"/>
    </font>
    <font>
      <b/>
      <sz val="11"/>
      <name val="Arial"/>
      <family val="2"/>
    </font>
    <font>
      <sz val="11"/>
      <name val="Arial"/>
      <family val="2"/>
    </font>
    <font>
      <u/>
      <sz val="9"/>
      <name val="Arial"/>
      <family val="2"/>
    </font>
    <font>
      <sz val="7"/>
      <name val="Arial"/>
      <family val="2"/>
    </font>
    <font>
      <sz val="7.5"/>
      <name val="Arial"/>
      <family val="2"/>
    </font>
    <font>
      <b/>
      <sz val="8"/>
      <name val="Arial"/>
      <family val="2"/>
    </font>
    <font>
      <sz val="11"/>
      <color indexed="8"/>
      <name val="Calibri"/>
      <family val="2"/>
    </font>
    <font>
      <sz val="11"/>
      <color indexed="9"/>
      <name val="Calibri"/>
      <family val="2"/>
    </font>
    <font>
      <sz val="11"/>
      <color indexed="17"/>
      <name val="Calibri"/>
      <family val="2"/>
    </font>
    <font>
      <b/>
      <sz val="11"/>
      <color indexed="60"/>
      <name val="Calibri"/>
      <family val="2"/>
    </font>
    <font>
      <b/>
      <sz val="11"/>
      <color indexed="9"/>
      <name val="Calibri"/>
      <family val="2"/>
    </font>
    <font>
      <sz val="11"/>
      <color indexed="60"/>
      <name val="Calibri"/>
      <family val="2"/>
    </font>
    <font>
      <b/>
      <sz val="11"/>
      <color indexed="56"/>
      <name val="Calibri"/>
      <family val="2"/>
    </font>
    <font>
      <sz val="11"/>
      <color indexed="62"/>
      <name val="Calibri"/>
      <family val="2"/>
    </font>
    <font>
      <u/>
      <sz val="10"/>
      <color indexed="12"/>
      <name val="Courier New"/>
      <family val="3"/>
    </font>
    <font>
      <sz val="11"/>
      <color indexed="20"/>
      <name val="Calibri"/>
      <family val="2"/>
    </font>
    <font>
      <sz val="11"/>
      <color indexed="59"/>
      <name val="Calibri"/>
      <family val="2"/>
    </font>
    <font>
      <sz val="10"/>
      <name val="Courier New"/>
      <family val="3"/>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name val="Garamond"/>
      <family val="1"/>
    </font>
    <font>
      <sz val="48"/>
      <color indexed="54"/>
      <name val="Garamond"/>
      <family val="1"/>
    </font>
    <font>
      <sz val="26"/>
      <color indexed="54"/>
      <name val="Garamond"/>
      <family val="1"/>
    </font>
    <font>
      <sz val="24"/>
      <color indexed="54"/>
      <name val="Garamond"/>
      <family val="1"/>
    </font>
    <font>
      <b/>
      <sz val="24"/>
      <color indexed="54"/>
      <name val="Garamond"/>
      <family val="1"/>
    </font>
    <font>
      <b/>
      <sz val="11"/>
      <color indexed="54"/>
      <name val="Garamond"/>
      <family val="1"/>
    </font>
    <font>
      <b/>
      <sz val="9"/>
      <color indexed="8"/>
      <name val="Arial"/>
      <family val="2"/>
    </font>
    <font>
      <sz val="11"/>
      <color indexed="8"/>
      <name val="Arial"/>
      <family val="2"/>
    </font>
    <font>
      <sz val="10"/>
      <color indexed="8"/>
      <name val="Arial"/>
      <family val="2"/>
    </font>
    <font>
      <sz val="7.5"/>
      <color indexed="8"/>
      <name val="Arial"/>
      <family val="2"/>
    </font>
    <font>
      <sz val="8"/>
      <color indexed="8"/>
      <name val="Arial"/>
      <family val="2"/>
    </font>
    <font>
      <u/>
      <sz val="9"/>
      <color indexed="12"/>
      <name val="Arial"/>
      <family val="2"/>
    </font>
    <font>
      <sz val="10"/>
      <name val="Courier"/>
    </font>
    <font>
      <b/>
      <sz val="12"/>
      <name val="Eras Bk BT"/>
      <family val="2"/>
    </font>
    <font>
      <b/>
      <sz val="10"/>
      <name val="arial"/>
      <family val="2"/>
    </font>
    <font>
      <b/>
      <sz val="7.5"/>
      <name val="Arial"/>
      <family val="2"/>
    </font>
    <font>
      <sz val="8"/>
      <name val="Courier"/>
    </font>
    <font>
      <b/>
      <sz val="10"/>
      <color indexed="8"/>
      <name val="arial"/>
      <family val="2"/>
    </font>
    <font>
      <sz val="10"/>
      <name val="Arial"/>
      <family val="2"/>
    </font>
    <font>
      <b/>
      <sz val="10"/>
      <color indexed="9"/>
      <name val="Arial"/>
      <family val="2"/>
    </font>
    <font>
      <sz val="10"/>
      <color indexed="9"/>
      <name val="Arial"/>
      <family val="2"/>
    </font>
    <font>
      <u/>
      <sz val="10"/>
      <color theme="10"/>
      <name val="Arial"/>
      <family val="2"/>
    </font>
    <font>
      <sz val="10"/>
      <color indexed="8"/>
      <name val="MS Sans Serif"/>
      <family val="2"/>
    </font>
    <font>
      <sz val="12"/>
      <name val="Helv"/>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2"/>
      <color indexed="12"/>
      <name val="Bookman"/>
      <family val="1"/>
    </font>
    <font>
      <b/>
      <i/>
      <u/>
      <sz val="10"/>
      <color indexed="10"/>
      <name val="Bookman"/>
      <family val="1"/>
    </font>
    <font>
      <b/>
      <sz val="10"/>
      <color indexed="8"/>
      <name val="MS Sans Serif"/>
      <family val="2"/>
    </font>
    <font>
      <b/>
      <sz val="8"/>
      <color indexed="8"/>
      <name val="MS Sans Serif"/>
      <family val="2"/>
    </font>
    <font>
      <b/>
      <sz val="8.5"/>
      <color indexed="8"/>
      <name val="MS Sans Serif"/>
      <family val="2"/>
    </font>
    <font>
      <b/>
      <u/>
      <sz val="10"/>
      <color indexed="8"/>
      <name val="MS Sans Serif"/>
      <family val="2"/>
    </font>
    <font>
      <u/>
      <sz val="10"/>
      <color indexed="12"/>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name val="Times New Roman"/>
      <family val="1"/>
    </font>
    <font>
      <b/>
      <sz val="10"/>
      <color indexed="63"/>
      <name val="Arial"/>
      <family val="2"/>
    </font>
    <font>
      <sz val="10"/>
      <name val="Courier"/>
      <family val="3"/>
    </font>
    <font>
      <b/>
      <sz val="14"/>
      <name val="Helv"/>
    </font>
    <font>
      <b/>
      <sz val="12"/>
      <name val="Helv"/>
    </font>
    <font>
      <sz val="10"/>
      <color indexed="10"/>
      <name val="Arial"/>
      <family val="2"/>
    </font>
    <font>
      <sz val="8"/>
      <color theme="1"/>
      <name val="Arial"/>
      <family val="2"/>
    </font>
    <font>
      <sz val="10"/>
      <color theme="1"/>
      <name val="Arial"/>
      <family val="2"/>
    </font>
    <font>
      <sz val="9"/>
      <color theme="1"/>
      <name val="Arial"/>
      <family val="2"/>
    </font>
    <font>
      <b/>
      <sz val="9"/>
      <color theme="1"/>
      <name val="Arial"/>
      <family val="2"/>
    </font>
    <font>
      <b/>
      <sz val="12"/>
      <color theme="1"/>
      <name val="Arial"/>
      <family val="2"/>
    </font>
    <font>
      <b/>
      <sz val="11"/>
      <color theme="1"/>
      <name val="Arial"/>
      <family val="2"/>
    </font>
    <font>
      <sz val="11"/>
      <color theme="1"/>
      <name val="Arial"/>
      <family val="2"/>
    </font>
    <font>
      <u/>
      <sz val="9"/>
      <color theme="1"/>
      <name val="Arial"/>
      <family val="2"/>
    </font>
    <font>
      <b/>
      <sz val="8"/>
      <color theme="1"/>
      <name val="Arial"/>
      <family val="2"/>
    </font>
    <font>
      <sz val="7"/>
      <color theme="1"/>
      <name val="Arial"/>
      <family val="2"/>
    </font>
    <font>
      <sz val="7.5"/>
      <color theme="1"/>
      <name val="Arial"/>
      <family val="2"/>
    </font>
    <font>
      <sz val="10"/>
      <name val="Arial"/>
      <family val="2"/>
    </font>
    <font>
      <sz val="24"/>
      <color indexed="54"/>
      <name val="Arial"/>
      <family val="2"/>
    </font>
    <font>
      <sz val="18"/>
      <color indexed="54"/>
      <name val="Arial"/>
      <family val="2"/>
    </font>
    <font>
      <sz val="14"/>
      <color indexed="54"/>
      <name val="Arial"/>
      <family val="2"/>
    </font>
    <font>
      <sz val="9"/>
      <color rgb="FF0070C0"/>
      <name val="Arial"/>
      <family val="2"/>
    </font>
    <font>
      <sz val="10"/>
      <color indexed="12"/>
      <name val="Arial"/>
      <family val="2"/>
    </font>
    <font>
      <sz val="10"/>
      <color indexed="54"/>
      <name val="Arial"/>
      <family val="2"/>
    </font>
    <font>
      <sz val="9"/>
      <color indexed="12"/>
      <name val="Arial"/>
      <family val="2"/>
    </font>
    <font>
      <b/>
      <vertAlign val="superscript"/>
      <sz val="8"/>
      <name val="Arial"/>
      <family val="2"/>
    </font>
    <font>
      <sz val="8"/>
      <color indexed="10"/>
      <name val="Arial"/>
      <family val="2"/>
    </font>
    <font>
      <sz val="9"/>
      <color indexed="10"/>
      <name val="Arial"/>
      <family val="2"/>
    </font>
    <font>
      <b/>
      <sz val="12"/>
      <color indexed="8"/>
      <name val="Eras Bk BT"/>
      <family val="2"/>
    </font>
    <font>
      <b/>
      <sz val="12"/>
      <color indexed="8"/>
      <name val="Arial"/>
      <family val="2"/>
    </font>
    <font>
      <b/>
      <sz val="11"/>
      <color indexed="8"/>
      <name val="Arial"/>
      <family val="2"/>
    </font>
    <font>
      <u/>
      <sz val="9"/>
      <color indexed="8"/>
      <name val="Arial"/>
      <family val="2"/>
    </font>
    <font>
      <b/>
      <sz val="8"/>
      <color indexed="8"/>
      <name val="Arial"/>
      <family val="2"/>
    </font>
    <font>
      <sz val="7"/>
      <color indexed="8"/>
      <name val="Arial"/>
      <family val="2"/>
    </font>
  </fonts>
  <fills count="54">
    <fill>
      <patternFill patternType="none"/>
    </fill>
    <fill>
      <patternFill patternType="gray125"/>
    </fill>
    <fill>
      <patternFill patternType="solid">
        <fgColor indexed="31"/>
        <bgColor indexed="44"/>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4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43"/>
        <bgColor indexed="26"/>
      </patternFill>
    </fill>
    <fill>
      <patternFill patternType="solid">
        <fgColor indexed="26"/>
        <bgColor indexed="43"/>
      </patternFill>
    </fill>
    <fill>
      <patternFill patternType="solid">
        <fgColor indexed="9"/>
        <bgColor indexed="26"/>
      </patternFill>
    </fill>
    <fill>
      <patternFill patternType="solid">
        <fgColor indexed="9"/>
        <bgColor indexed="64"/>
      </patternFill>
    </fill>
    <fill>
      <patternFill patternType="solid">
        <fgColor indexed="31"/>
        <bgColor indexed="64"/>
      </patternFill>
    </fill>
    <fill>
      <patternFill patternType="solid">
        <fgColor indexed="10"/>
        <bgColor indexed="8"/>
      </patternFill>
    </fill>
    <fill>
      <patternFill patternType="solid">
        <fgColor indexed="22"/>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10"/>
      </patternFill>
    </fill>
    <fill>
      <patternFill patternType="solid">
        <fgColor indexed="26"/>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6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style="thin">
        <color indexed="62"/>
      </top>
      <bottom style="double">
        <color indexed="62"/>
      </bottom>
      <diagonal/>
    </border>
    <border>
      <left/>
      <right/>
      <top style="medium">
        <color indexed="64"/>
      </top>
      <bottom style="medium">
        <color indexed="64"/>
      </bottom>
      <diagonal/>
    </border>
    <border>
      <left/>
      <right/>
      <top/>
      <bottom style="medium">
        <color indexed="64"/>
      </bottom>
      <diagonal/>
    </border>
    <border>
      <left/>
      <right/>
      <top style="thick">
        <color indexed="64"/>
      </top>
      <bottom/>
      <diagonal/>
    </border>
    <border>
      <left style="thin">
        <color indexed="9"/>
      </left>
      <right style="thin">
        <color indexed="9"/>
      </right>
      <top style="thin">
        <color indexed="9"/>
      </top>
      <bottom style="thin">
        <color indexed="9"/>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ck">
        <color indexed="63"/>
      </top>
      <bottom/>
      <diagonal/>
    </border>
  </borders>
  <cellStyleXfs count="19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4" borderId="0" applyNumberFormat="0" applyBorder="0" applyAlignment="0" applyProtection="0"/>
    <xf numFmtId="0" fontId="20" fillId="16" borderId="1" applyNumberFormat="0" applyAlignment="0" applyProtection="0"/>
    <xf numFmtId="0" fontId="21" fillId="17"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0" fontId="24" fillId="7" borderId="1" applyNumberFormat="0" applyAlignment="0" applyProtection="0"/>
    <xf numFmtId="168" fontId="48" fillId="0" borderId="0" applyFont="0" applyFill="0" applyBorder="0" applyAlignment="0" applyProtection="0"/>
    <xf numFmtId="0" fontId="7" fillId="0" borderId="0" applyNumberFormat="0" applyFill="0" applyBorder="0" applyAlignment="0" applyProtection="0">
      <alignment vertical="top"/>
      <protection locked="0"/>
    </xf>
    <xf numFmtId="0" fontId="25" fillId="0" borderId="0" applyNumberFormat="0" applyFill="0" applyBorder="0" applyAlignment="0" applyProtection="0"/>
    <xf numFmtId="0" fontId="26" fillId="3" borderId="0" applyNumberFormat="0" applyBorder="0" applyAlignment="0" applyProtection="0"/>
    <xf numFmtId="0" fontId="27" fillId="22" borderId="0" applyNumberFormat="0" applyBorder="0" applyAlignment="0" applyProtection="0"/>
    <xf numFmtId="0" fontId="10" fillId="0" borderId="0"/>
    <xf numFmtId="0" fontId="2" fillId="0" borderId="0"/>
    <xf numFmtId="0" fontId="28" fillId="0" borderId="0"/>
    <xf numFmtId="0" fontId="28" fillId="23" borderId="4" applyNumberFormat="0" applyAlignment="0" applyProtection="0"/>
    <xf numFmtId="9" fontId="2" fillId="0" borderId="0" applyFont="0" applyFill="0" applyBorder="0" applyAlignment="0" applyProtection="0"/>
    <xf numFmtId="0" fontId="29" fillId="16" borderId="5"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6" applyNumberFormat="0" applyFill="0" applyAlignment="0" applyProtection="0"/>
    <xf numFmtId="0" fontId="34" fillId="0" borderId="7" applyNumberFormat="0" applyFill="0" applyAlignment="0" applyProtection="0"/>
    <xf numFmtId="0" fontId="23" fillId="0" borderId="8" applyNumberFormat="0" applyFill="0" applyAlignment="0" applyProtection="0"/>
    <xf numFmtId="0" fontId="35" fillId="0" borderId="9" applyNumberFormat="0" applyFill="0" applyAlignment="0" applyProtection="0"/>
    <xf numFmtId="0" fontId="54" fillId="0" borderId="0"/>
    <xf numFmtId="0" fontId="2" fillId="0" borderId="0"/>
    <xf numFmtId="0" fontId="6" fillId="26" borderId="14"/>
    <xf numFmtId="0" fontId="6" fillId="0" borderId="15"/>
    <xf numFmtId="0" fontId="60" fillId="27" borderId="16">
      <alignment horizontal="left" vertical="top" wrapText="1"/>
    </xf>
    <xf numFmtId="0" fontId="61" fillId="28" borderId="0">
      <alignment horizontal="center"/>
    </xf>
    <xf numFmtId="0" fontId="62" fillId="28" borderId="0">
      <alignment horizontal="center" vertical="center"/>
    </xf>
    <xf numFmtId="0" fontId="63" fillId="28" borderId="0">
      <alignment horizontal="center"/>
    </xf>
    <xf numFmtId="172" fontId="2" fillId="0" borderId="0" applyFont="0" applyFill="0" applyBorder="0" applyAlignment="0" applyProtection="0"/>
    <xf numFmtId="173" fontId="2" fillId="0" borderId="0" applyFont="0" applyFill="0" applyBorder="0" applyAlignment="0" applyProtection="0"/>
    <xf numFmtId="0" fontId="58" fillId="25" borderId="15">
      <protection locked="0"/>
    </xf>
    <xf numFmtId="0" fontId="64" fillId="0" borderId="0">
      <alignment horizontal="centerContinuous"/>
    </xf>
    <xf numFmtId="0" fontId="64" fillId="0" borderId="0" applyAlignment="0">
      <alignment horizontal="centerContinuous"/>
    </xf>
    <xf numFmtId="0" fontId="65" fillId="0" borderId="0" applyAlignment="0">
      <alignment horizontal="centerContinuous"/>
    </xf>
    <xf numFmtId="0" fontId="46" fillId="28" borderId="15">
      <alignment horizontal="left"/>
    </xf>
    <xf numFmtId="0" fontId="44" fillId="28" borderId="0">
      <alignment horizontal="left"/>
    </xf>
    <xf numFmtId="0" fontId="66" fillId="29" borderId="0">
      <alignment horizontal="left" vertical="top"/>
    </xf>
    <xf numFmtId="0" fontId="67" fillId="30" borderId="0">
      <alignment horizontal="right" vertical="top" textRotation="90" wrapText="1"/>
    </xf>
    <xf numFmtId="0" fontId="70" fillId="0" borderId="0" applyNumberFormat="0" applyFill="0" applyBorder="0" applyAlignment="0" applyProtection="0">
      <alignment vertical="top"/>
      <protection locked="0"/>
    </xf>
    <xf numFmtId="0" fontId="2" fillId="28" borderId="15">
      <alignment horizontal="centerContinuous" wrapText="1"/>
    </xf>
    <xf numFmtId="0" fontId="68" fillId="29" borderId="0">
      <alignment horizontal="center" wrapText="1"/>
    </xf>
    <xf numFmtId="0" fontId="6" fillId="28" borderId="17">
      <alignment wrapText="1"/>
    </xf>
    <xf numFmtId="0" fontId="6" fillId="28" borderId="18"/>
    <xf numFmtId="0" fontId="6" fillId="28" borderId="19"/>
    <xf numFmtId="0" fontId="6" fillId="28" borderId="20">
      <alignment horizontal="center" wrapText="1"/>
    </xf>
    <xf numFmtId="0" fontId="60" fillId="27" borderId="21">
      <alignment horizontal="left" vertical="top" wrapText="1"/>
    </xf>
    <xf numFmtId="169" fontId="2" fillId="0" borderId="0" applyFont="0" applyFill="0" applyBorder="0" applyAlignment="0" applyProtection="0"/>
    <xf numFmtId="0" fontId="2" fillId="0" borderId="0"/>
    <xf numFmtId="9" fontId="2" fillId="0" borderId="0" applyFont="0" applyFill="0" applyProtection="0"/>
    <xf numFmtId="0" fontId="6" fillId="28" borderId="15"/>
    <xf numFmtId="0" fontId="62" fillId="28" borderId="0">
      <alignment horizontal="right"/>
    </xf>
    <xf numFmtId="0" fontId="69" fillId="29" borderId="0">
      <alignment horizontal="center"/>
    </xf>
    <xf numFmtId="0" fontId="60" fillId="30" borderId="15">
      <alignment horizontal="left" vertical="top" wrapText="1"/>
    </xf>
    <xf numFmtId="0" fontId="60" fillId="30" borderId="22">
      <alignment horizontal="left" vertical="top" wrapText="1"/>
    </xf>
    <xf numFmtId="0" fontId="60" fillId="30" borderId="23">
      <alignment horizontal="left" vertical="top"/>
    </xf>
    <xf numFmtId="0" fontId="66" fillId="31" borderId="0">
      <alignment horizontal="left"/>
    </xf>
    <xf numFmtId="0" fontId="68" fillId="31" borderId="0">
      <alignment horizontal="left" wrapText="1"/>
    </xf>
    <xf numFmtId="0" fontId="66" fillId="31" borderId="0">
      <alignment horizontal="left"/>
    </xf>
    <xf numFmtId="0" fontId="4" fillId="28" borderId="0"/>
    <xf numFmtId="0" fontId="66" fillId="31" borderId="0">
      <alignment horizontal="left"/>
    </xf>
    <xf numFmtId="0" fontId="3" fillId="0" borderId="0" applyNumberFormat="0" applyBorder="0">
      <alignment horizontal="right" vertical="center" wrapText="1"/>
      <protection locked="0"/>
    </xf>
    <xf numFmtId="0" fontId="44"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44" fillId="38"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4" fillId="35" borderId="0" applyNumberFormat="0" applyBorder="0" applyAlignment="0" applyProtection="0"/>
    <xf numFmtId="0" fontId="44" fillId="38" borderId="0" applyNumberFormat="0" applyBorder="0" applyAlignment="0" applyProtection="0"/>
    <xf numFmtId="0" fontId="44" fillId="41" borderId="0" applyNumberFormat="0" applyBorder="0" applyAlignment="0" applyProtection="0"/>
    <xf numFmtId="0" fontId="56" fillId="42"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56" fillId="48"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56" fillId="49" borderId="0" applyNumberFormat="0" applyBorder="0" applyAlignment="0" applyProtection="0"/>
    <xf numFmtId="0" fontId="71" fillId="33" borderId="0" applyNumberFormat="0" applyBorder="0" applyAlignment="0" applyProtection="0"/>
    <xf numFmtId="0" fontId="72" fillId="50" borderId="1" applyNumberFormat="0" applyAlignment="0" applyProtection="0"/>
    <xf numFmtId="0" fontId="55" fillId="51" borderId="2" applyNumberFormat="0" applyAlignment="0" applyProtection="0"/>
    <xf numFmtId="0" fontId="2" fillId="52" borderId="0">
      <alignment horizontal="center" wrapText="1"/>
    </xf>
    <xf numFmtId="43"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0" fontId="73" fillId="0" borderId="0" applyNumberFormat="0" applyFill="0" applyBorder="0" applyAlignment="0" applyProtection="0"/>
    <xf numFmtId="0" fontId="74" fillId="34" borderId="0" applyNumberFormat="0" applyBorder="0" applyAlignment="0" applyProtection="0"/>
    <xf numFmtId="0" fontId="75" fillId="0" borderId="25" applyNumberFormat="0" applyFill="0" applyAlignment="0" applyProtection="0"/>
    <xf numFmtId="0" fontId="76" fillId="0" borderId="26" applyNumberFormat="0" applyFill="0" applyAlignment="0" applyProtection="0"/>
    <xf numFmtId="0" fontId="77" fillId="0" borderId="27" applyNumberFormat="0" applyFill="0" applyAlignment="0" applyProtection="0"/>
    <xf numFmtId="0" fontId="77" fillId="0" borderId="0" applyNumberFormat="0" applyFill="0" applyBorder="0" applyAlignment="0" applyProtection="0"/>
    <xf numFmtId="0" fontId="57" fillId="0" borderId="0" applyNumberFormat="0" applyFill="0" applyBorder="0" applyAlignment="0" applyProtection="0">
      <alignment vertical="top"/>
      <protection locked="0"/>
    </xf>
    <xf numFmtId="0" fontId="78" fillId="37" borderId="1" applyNumberFormat="0" applyAlignment="0" applyProtection="0"/>
    <xf numFmtId="0" fontId="50" fillId="52" borderId="0">
      <alignment horizontal="center"/>
    </xf>
    <xf numFmtId="0" fontId="2" fillId="28" borderId="15">
      <alignment horizontal="centerContinuous" wrapText="1"/>
    </xf>
    <xf numFmtId="0" fontId="79" fillId="0" borderId="24" applyNumberFormat="0" applyFill="0" applyAlignment="0" applyProtection="0"/>
    <xf numFmtId="0" fontId="2" fillId="0" borderId="0" applyFont="0" applyFill="0" applyBorder="0" applyAlignment="0" applyProtection="0"/>
    <xf numFmtId="174" fontId="8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87" fillId="0" borderId="0"/>
    <xf numFmtId="0" fontId="1" fillId="0" borderId="0"/>
    <xf numFmtId="0" fontId="2" fillId="0" borderId="0"/>
    <xf numFmtId="0" fontId="1" fillId="0" borderId="0"/>
    <xf numFmtId="0" fontId="2" fillId="0" borderId="0"/>
    <xf numFmtId="0" fontId="1" fillId="0" borderId="0"/>
    <xf numFmtId="0" fontId="1" fillId="0" borderId="0"/>
    <xf numFmtId="0" fontId="59"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53" borderId="4" applyNumberFormat="0" applyFont="0" applyAlignment="0" applyProtection="0"/>
    <xf numFmtId="0" fontId="81" fillId="50" borderId="5" applyNumberFormat="0" applyAlignment="0" applyProtection="0"/>
    <xf numFmtId="9" fontId="2" fillId="0" borderId="0" applyFont="0" applyFill="0" applyBorder="0" applyAlignment="0" applyProtection="0"/>
    <xf numFmtId="9" fontId="86" fillId="0" borderId="0" applyFont="0" applyFill="0" applyBorder="0" applyAlignment="0" applyProtection="0"/>
    <xf numFmtId="9" fontId="2" fillId="0" borderId="0" applyNumberFormat="0" applyFont="0" applyFill="0" applyBorder="0" applyAlignment="0" applyProtection="0"/>
    <xf numFmtId="37" fontId="82" fillId="0" borderId="0"/>
    <xf numFmtId="0" fontId="83" fillId="0" borderId="28"/>
    <xf numFmtId="0" fontId="84" fillId="0" borderId="0"/>
    <xf numFmtId="0" fontId="61" fillId="28" borderId="0">
      <alignment horizontal="center"/>
    </xf>
    <xf numFmtId="0" fontId="32" fillId="0" borderId="0" applyNumberFormat="0" applyFill="0" applyBorder="0" applyAlignment="0" applyProtection="0"/>
    <xf numFmtId="0" fontId="85" fillId="0" borderId="0" applyNumberFormat="0" applyFill="0" applyBorder="0" applyAlignment="0" applyProtection="0"/>
    <xf numFmtId="0" fontId="97" fillId="0" borderId="0"/>
    <xf numFmtId="0" fontId="2" fillId="0" borderId="0"/>
  </cellStyleXfs>
  <cellXfs count="289">
    <xf numFmtId="0" fontId="0" fillId="0" borderId="0" xfId="0"/>
    <xf numFmtId="165" fontId="6" fillId="0" borderId="0" xfId="0" applyNumberFormat="1" applyFont="1" applyAlignment="1">
      <alignment horizontal="right"/>
    </xf>
    <xf numFmtId="1" fontId="9" fillId="0" borderId="0" xfId="0" applyNumberFormat="1" applyFont="1" applyAlignment="1">
      <alignment horizontal="left"/>
    </xf>
    <xf numFmtId="2" fontId="12" fillId="0" borderId="0" xfId="0" applyNumberFormat="1" applyFont="1" applyAlignment="1">
      <alignment horizontal="right"/>
    </xf>
    <xf numFmtId="1" fontId="11" fillId="0" borderId="0" xfId="0" applyNumberFormat="1" applyFont="1" applyAlignment="1">
      <alignment horizontal="left"/>
    </xf>
    <xf numFmtId="1" fontId="11" fillId="0" borderId="0" xfId="0" applyNumberFormat="1" applyFont="1" applyAlignment="1">
      <alignment horizontal="right"/>
    </xf>
    <xf numFmtId="1" fontId="12" fillId="0" borderId="0" xfId="0" applyNumberFormat="1" applyFont="1" applyAlignment="1">
      <alignment horizontal="right"/>
    </xf>
    <xf numFmtId="165" fontId="6" fillId="0" borderId="0" xfId="0" quotePrefix="1" applyNumberFormat="1" applyFont="1" applyAlignment="1">
      <alignment horizontal="right"/>
    </xf>
    <xf numFmtId="1" fontId="8" fillId="0" borderId="0" xfId="0" applyNumberFormat="1" applyFont="1" applyAlignment="1">
      <alignment horizontal="left"/>
    </xf>
    <xf numFmtId="1" fontId="9" fillId="0" borderId="0" xfId="0" applyNumberFormat="1" applyFont="1" applyAlignment="1">
      <alignment horizontal="right"/>
    </xf>
    <xf numFmtId="1" fontId="5" fillId="0" borderId="0" xfId="0" applyNumberFormat="1" applyFont="1" applyAlignment="1">
      <alignment horizontal="right"/>
    </xf>
    <xf numFmtId="1" fontId="5" fillId="0" borderId="0" xfId="0" applyNumberFormat="1" applyFont="1" applyAlignment="1">
      <alignment horizontal="left"/>
    </xf>
    <xf numFmtId="1" fontId="10" fillId="0" borderId="0" xfId="0" applyNumberFormat="1" applyFont="1" applyAlignment="1">
      <alignment horizontal="left"/>
    </xf>
    <xf numFmtId="1" fontId="13" fillId="0" borderId="0" xfId="32" applyNumberFormat="1" applyFont="1" applyAlignment="1" applyProtection="1">
      <alignment horizontal="right"/>
    </xf>
    <xf numFmtId="1" fontId="6" fillId="0" borderId="0" xfId="0" applyNumberFormat="1" applyFont="1" applyAlignment="1">
      <alignment horizontal="left"/>
    </xf>
    <xf numFmtId="1" fontId="6" fillId="0" borderId="10" xfId="0" applyNumberFormat="1" applyFont="1" applyBorder="1" applyAlignment="1">
      <alignment horizontal="right" vertical="center"/>
    </xf>
    <xf numFmtId="1" fontId="6" fillId="0" borderId="0" xfId="0" applyNumberFormat="1" applyFont="1" applyAlignment="1">
      <alignment horizontal="right"/>
    </xf>
    <xf numFmtId="49" fontId="6" fillId="0" borderId="0" xfId="0" applyNumberFormat="1" applyFont="1" applyAlignment="1">
      <alignment horizontal="left"/>
    </xf>
    <xf numFmtId="1" fontId="6" fillId="0" borderId="11" xfId="0" applyNumberFormat="1" applyFont="1" applyBorder="1" applyAlignment="1">
      <alignment horizontal="left"/>
    </xf>
    <xf numFmtId="1" fontId="6" fillId="0" borderId="11" xfId="0" applyNumberFormat="1" applyFont="1" applyBorder="1" applyAlignment="1">
      <alignment horizontal="right"/>
    </xf>
    <xf numFmtId="1" fontId="14" fillId="0" borderId="0" xfId="0" quotePrefix="1" applyNumberFormat="1" applyFont="1" applyAlignment="1">
      <alignment horizontal="left"/>
    </xf>
    <xf numFmtId="1" fontId="15" fillId="0" borderId="0" xfId="0" quotePrefix="1" applyNumberFormat="1" applyFont="1" applyAlignment="1">
      <alignment horizontal="left"/>
    </xf>
    <xf numFmtId="1" fontId="6" fillId="0" borderId="0" xfId="0" applyNumberFormat="1" applyFont="1" applyAlignment="1">
      <alignment horizontal="justify"/>
    </xf>
    <xf numFmtId="1" fontId="16" fillId="0" borderId="10" xfId="0" applyNumberFormat="1" applyFont="1" applyBorder="1" applyAlignment="1">
      <alignment horizontal="right" vertical="center"/>
    </xf>
    <xf numFmtId="1" fontId="16" fillId="0" borderId="0" xfId="0" applyNumberFormat="1" applyFont="1" applyAlignment="1">
      <alignment horizontal="right"/>
    </xf>
    <xf numFmtId="49" fontId="16" fillId="0" borderId="0" xfId="0" applyNumberFormat="1" applyFont="1" applyAlignment="1">
      <alignment horizontal="left"/>
    </xf>
    <xf numFmtId="1" fontId="16" fillId="0" borderId="11" xfId="0" applyNumberFormat="1" applyFont="1" applyBorder="1" applyAlignment="1">
      <alignment horizontal="right"/>
    </xf>
    <xf numFmtId="165" fontId="16" fillId="0" borderId="0" xfId="0" applyNumberFormat="1" applyFont="1" applyAlignment="1">
      <alignment horizontal="right"/>
    </xf>
    <xf numFmtId="0" fontId="36" fillId="8" borderId="0" xfId="38" applyFont="1" applyFill="1"/>
    <xf numFmtId="0" fontId="36" fillId="24" borderId="0" xfId="36" applyFont="1" applyFill="1"/>
    <xf numFmtId="0" fontId="37" fillId="8" borderId="0" xfId="38" applyFont="1" applyFill="1" applyAlignment="1">
      <alignment horizontal="left"/>
    </xf>
    <xf numFmtId="0" fontId="36" fillId="7" borderId="0" xfId="38" applyFont="1" applyFill="1"/>
    <xf numFmtId="0" fontId="38" fillId="8" borderId="0" xfId="38" applyFont="1" applyFill="1"/>
    <xf numFmtId="0" fontId="39" fillId="7" borderId="0" xfId="38" applyFont="1" applyFill="1"/>
    <xf numFmtId="0" fontId="40" fillId="24" borderId="0" xfId="36" applyFont="1" applyFill="1"/>
    <xf numFmtId="0" fontId="39" fillId="24" borderId="0" xfId="36" applyFont="1" applyFill="1"/>
    <xf numFmtId="0" fontId="41" fillId="24" borderId="0" xfId="36" applyFont="1" applyFill="1"/>
    <xf numFmtId="1" fontId="3" fillId="8" borderId="0" xfId="38" applyNumberFormat="1" applyFont="1" applyFill="1" applyAlignment="1">
      <alignment horizontal="left"/>
    </xf>
    <xf numFmtId="1" fontId="42" fillId="8" borderId="0" xfId="38" applyNumberFormat="1" applyFont="1" applyFill="1" applyAlignment="1">
      <alignment horizontal="right"/>
    </xf>
    <xf numFmtId="1" fontId="3" fillId="8" borderId="0" xfId="38" applyNumberFormat="1" applyFont="1" applyFill="1" applyAlignment="1">
      <alignment horizontal="right"/>
    </xf>
    <xf numFmtId="1" fontId="3" fillId="0" borderId="0" xfId="38" applyNumberFormat="1" applyFont="1" applyFill="1" applyAlignment="1">
      <alignment horizontal="right"/>
    </xf>
    <xf numFmtId="1" fontId="3" fillId="0" borderId="0" xfId="38" applyNumberFormat="1" applyFont="1" applyAlignment="1">
      <alignment horizontal="right"/>
    </xf>
    <xf numFmtId="1" fontId="3" fillId="7" borderId="0" xfId="38" applyNumberFormat="1" applyFont="1" applyFill="1" applyAlignment="1">
      <alignment horizontal="left"/>
    </xf>
    <xf numFmtId="1" fontId="42" fillId="7" borderId="0" xfId="38" applyNumberFormat="1" applyFont="1" applyFill="1" applyAlignment="1">
      <alignment horizontal="right"/>
    </xf>
    <xf numFmtId="1" fontId="3" fillId="7" borderId="0" xfId="38" applyNumberFormat="1" applyFont="1" applyFill="1" applyAlignment="1">
      <alignment horizontal="right"/>
    </xf>
    <xf numFmtId="1" fontId="3" fillId="0" borderId="0" xfId="38" applyNumberFormat="1" applyFont="1" applyFill="1" applyAlignment="1">
      <alignment horizontal="left"/>
    </xf>
    <xf numFmtId="1" fontId="42" fillId="0" borderId="0" xfId="38" applyNumberFormat="1" applyFont="1" applyAlignment="1">
      <alignment horizontal="right"/>
    </xf>
    <xf numFmtId="1" fontId="43" fillId="0" borderId="0" xfId="38" applyNumberFormat="1" applyFont="1" applyFill="1" applyAlignment="1">
      <alignment horizontal="right"/>
    </xf>
    <xf numFmtId="1" fontId="43" fillId="0" borderId="0" xfId="38" applyNumberFormat="1" applyFont="1" applyAlignment="1">
      <alignment horizontal="right"/>
    </xf>
    <xf numFmtId="1" fontId="44" fillId="0" borderId="0" xfId="38" applyNumberFormat="1" applyFont="1" applyAlignment="1">
      <alignment horizontal="left"/>
    </xf>
    <xf numFmtId="1" fontId="45" fillId="0" borderId="0" xfId="38" applyNumberFormat="1" applyFont="1" applyAlignment="1">
      <alignment horizontal="left"/>
    </xf>
    <xf numFmtId="1" fontId="46" fillId="0" borderId="0" xfId="38" applyNumberFormat="1" applyFont="1" applyFill="1" applyAlignment="1">
      <alignment horizontal="right"/>
    </xf>
    <xf numFmtId="0" fontId="47" fillId="0" borderId="0" xfId="33" applyNumberFormat="1" applyFont="1" applyFill="1" applyBorder="1" applyAlignment="1" applyProtection="1"/>
    <xf numFmtId="1" fontId="16" fillId="0" borderId="0" xfId="0" applyNumberFormat="1" applyFont="1" applyAlignment="1">
      <alignment horizontal="justify"/>
    </xf>
    <xf numFmtId="0" fontId="49" fillId="0" borderId="0" xfId="0" applyFont="1"/>
    <xf numFmtId="165" fontId="16" fillId="0" borderId="0" xfId="0" quotePrefix="1" applyNumberFormat="1" applyFont="1" applyAlignment="1">
      <alignment horizontal="right"/>
    </xf>
    <xf numFmtId="1" fontId="14" fillId="0" borderId="0" xfId="0" applyNumberFormat="1" applyFont="1" applyAlignment="1">
      <alignment horizontal="left"/>
    </xf>
    <xf numFmtId="3" fontId="6" fillId="0" borderId="0" xfId="0" applyNumberFormat="1" applyFont="1" applyAlignment="1">
      <alignment horizontal="right"/>
    </xf>
    <xf numFmtId="1" fontId="16" fillId="0" borderId="0" xfId="0" applyNumberFormat="1" applyFont="1" applyAlignment="1">
      <alignment horizontal="left"/>
    </xf>
    <xf numFmtId="164" fontId="16" fillId="0" borderId="0" xfId="0" applyNumberFormat="1" applyFont="1" applyAlignment="1">
      <alignment horizontal="right"/>
    </xf>
    <xf numFmtId="164" fontId="6" fillId="0" borderId="0" xfId="0" applyNumberFormat="1" applyFont="1" applyAlignment="1">
      <alignment horizontal="right"/>
    </xf>
    <xf numFmtId="164" fontId="9" fillId="0" borderId="0" xfId="0" applyNumberFormat="1" applyFont="1" applyAlignment="1">
      <alignment horizontal="right"/>
    </xf>
    <xf numFmtId="4" fontId="6" fillId="0" borderId="0" xfId="0" applyNumberFormat="1" applyFont="1" applyAlignment="1">
      <alignment horizontal="right"/>
    </xf>
    <xf numFmtId="4" fontId="6" fillId="0" borderId="0" xfId="0" quotePrefix="1" applyNumberFormat="1" applyFont="1" applyAlignment="1">
      <alignment horizontal="right"/>
    </xf>
    <xf numFmtId="164" fontId="16" fillId="0" borderId="11" xfId="0" applyNumberFormat="1" applyFont="1" applyBorder="1" applyAlignment="1">
      <alignment horizontal="right"/>
    </xf>
    <xf numFmtId="49" fontId="6" fillId="0" borderId="0" xfId="0" applyNumberFormat="1" applyFont="1" applyAlignment="1">
      <alignment horizontal="right"/>
    </xf>
    <xf numFmtId="1" fontId="16" fillId="0" borderId="0" xfId="0" applyNumberFormat="1" applyFont="1" applyBorder="1" applyAlignment="1">
      <alignment horizontal="right"/>
    </xf>
    <xf numFmtId="0" fontId="6" fillId="0" borderId="0" xfId="0" applyFont="1" applyAlignment="1">
      <alignment horizontal="justify" wrapText="1"/>
    </xf>
    <xf numFmtId="1" fontId="12" fillId="0" borderId="0" xfId="0" applyNumberFormat="1" applyFont="1" applyAlignment="1">
      <alignment horizontal="left"/>
    </xf>
    <xf numFmtId="1" fontId="13" fillId="0" borderId="0" xfId="32" applyNumberFormat="1" applyFont="1" applyAlignment="1" applyProtection="1">
      <alignment horizontal="center"/>
    </xf>
    <xf numFmtId="1" fontId="16" fillId="0" borderId="10" xfId="0" applyNumberFormat="1" applyFont="1" applyBorder="1" applyAlignment="1">
      <alignment horizontal="left" vertical="center" wrapText="1"/>
    </xf>
    <xf numFmtId="1" fontId="16" fillId="0" borderId="0" xfId="0" applyNumberFormat="1" applyFont="1" applyBorder="1" applyAlignment="1">
      <alignment horizontal="left" vertical="center" wrapText="1"/>
    </xf>
    <xf numFmtId="10" fontId="16" fillId="0" borderId="0" xfId="40" applyNumberFormat="1" applyFont="1" applyBorder="1" applyAlignment="1">
      <alignment horizontal="right" vertical="center"/>
    </xf>
    <xf numFmtId="1" fontId="16" fillId="0" borderId="0" xfId="0" applyNumberFormat="1" applyFont="1" applyAlignment="1">
      <alignment horizontal="left" vertical="center" wrapText="1"/>
    </xf>
    <xf numFmtId="166" fontId="6" fillId="0" borderId="0" xfId="0" applyNumberFormat="1" applyFont="1" applyAlignment="1">
      <alignment horizontal="right"/>
    </xf>
    <xf numFmtId="165" fontId="16" fillId="0" borderId="0" xfId="0" applyNumberFormat="1" applyFont="1" applyAlignment="1">
      <alignment horizontal="right" vertical="center" wrapText="1"/>
    </xf>
    <xf numFmtId="2" fontId="6" fillId="0" borderId="0" xfId="0" applyNumberFormat="1" applyFont="1" applyAlignment="1">
      <alignment horizontal="right"/>
    </xf>
    <xf numFmtId="0" fontId="10" fillId="0" borderId="0" xfId="0" applyFont="1" applyAlignment="1">
      <alignment horizontal="justify"/>
    </xf>
    <xf numFmtId="1" fontId="16" fillId="0" borderId="10" xfId="0" applyNumberFormat="1" applyFont="1" applyBorder="1" applyAlignment="1">
      <alignment horizontal="right" vertical="center" wrapText="1"/>
    </xf>
    <xf numFmtId="1" fontId="6" fillId="0" borderId="0" xfId="0" applyNumberFormat="1" applyFont="1" applyAlignment="1">
      <alignment horizontal="left" vertical="center" wrapText="1"/>
    </xf>
    <xf numFmtId="165" fontId="16" fillId="0" borderId="0" xfId="0" applyNumberFormat="1" applyFont="1" applyAlignment="1">
      <alignment horizontal="right" vertical="center"/>
    </xf>
    <xf numFmtId="1" fontId="50" fillId="0" borderId="0" xfId="0" applyNumberFormat="1" applyFont="1" applyAlignment="1">
      <alignment horizontal="left"/>
    </xf>
    <xf numFmtId="2" fontId="16" fillId="0" borderId="0" xfId="0" applyNumberFormat="1" applyFont="1" applyAlignment="1">
      <alignment horizontal="right"/>
    </xf>
    <xf numFmtId="3" fontId="16" fillId="0" borderId="0" xfId="0" applyNumberFormat="1" applyFont="1" applyAlignment="1">
      <alignment horizontal="right"/>
    </xf>
    <xf numFmtId="2" fontId="16" fillId="0" borderId="11" xfId="0" applyNumberFormat="1" applyFont="1" applyBorder="1" applyAlignment="1">
      <alignment horizontal="right"/>
    </xf>
    <xf numFmtId="2" fontId="5" fillId="0" borderId="0" xfId="0" applyNumberFormat="1" applyFont="1" applyAlignment="1">
      <alignment horizontal="right"/>
    </xf>
    <xf numFmtId="164" fontId="5" fillId="0" borderId="0" xfId="0" applyNumberFormat="1" applyFont="1" applyAlignment="1">
      <alignment horizontal="right"/>
    </xf>
    <xf numFmtId="1" fontId="6" fillId="0" borderId="0" xfId="0" applyNumberFormat="1" applyFont="1" applyBorder="1" applyAlignment="1">
      <alignment horizontal="right" vertical="center"/>
    </xf>
    <xf numFmtId="1" fontId="6" fillId="0" borderId="0" xfId="0" applyNumberFormat="1" applyFont="1" applyBorder="1" applyAlignment="1">
      <alignment horizontal="right"/>
    </xf>
    <xf numFmtId="1" fontId="5" fillId="0" borderId="0" xfId="0" applyNumberFormat="1" applyFont="1" applyAlignment="1">
      <alignment horizontal="left" wrapText="1"/>
    </xf>
    <xf numFmtId="1" fontId="51" fillId="0" borderId="0" xfId="0" applyNumberFormat="1" applyFont="1" applyAlignment="1">
      <alignment horizontal="left"/>
    </xf>
    <xf numFmtId="49" fontId="14" fillId="0" borderId="0" xfId="0" applyNumberFormat="1" applyFont="1" applyAlignment="1">
      <alignment horizontal="left"/>
    </xf>
    <xf numFmtId="3" fontId="9" fillId="0" borderId="0" xfId="0" applyNumberFormat="1" applyFont="1" applyAlignment="1">
      <alignment horizontal="right"/>
    </xf>
    <xf numFmtId="3" fontId="5" fillId="0" borderId="0" xfId="0" applyNumberFormat="1" applyFont="1" applyAlignment="1">
      <alignment horizontal="right"/>
    </xf>
    <xf numFmtId="1" fontId="6" fillId="0" borderId="0" xfId="0" applyNumberFormat="1" applyFont="1" applyBorder="1" applyAlignment="1">
      <alignment horizontal="left"/>
    </xf>
    <xf numFmtId="2" fontId="9" fillId="0" borderId="0" xfId="0" applyNumberFormat="1" applyFont="1" applyAlignment="1">
      <alignment horizontal="right"/>
    </xf>
    <xf numFmtId="4" fontId="16" fillId="0" borderId="0" xfId="0" applyNumberFormat="1" applyFont="1" applyAlignment="1">
      <alignment horizontal="right"/>
    </xf>
    <xf numFmtId="1" fontId="5" fillId="0" borderId="0" xfId="0" quotePrefix="1" applyNumberFormat="1" applyFont="1" applyAlignment="1">
      <alignment horizontal="left"/>
    </xf>
    <xf numFmtId="1" fontId="5" fillId="25" borderId="0" xfId="0" applyNumberFormat="1" applyFont="1" applyFill="1" applyAlignment="1">
      <alignment horizontal="right"/>
    </xf>
    <xf numFmtId="164" fontId="6" fillId="25" borderId="0" xfId="0" applyNumberFormat="1" applyFont="1" applyFill="1" applyAlignment="1">
      <alignment horizontal="right"/>
    </xf>
    <xf numFmtId="2" fontId="16" fillId="0" borderId="0" xfId="0" applyNumberFormat="1" applyFont="1" applyBorder="1" applyAlignment="1">
      <alignment horizontal="right"/>
    </xf>
    <xf numFmtId="0" fontId="48" fillId="0" borderId="0" xfId="0" applyFont="1" applyAlignment="1"/>
    <xf numFmtId="1" fontId="6" fillId="0" borderId="0" xfId="0" applyNumberFormat="1" applyFont="1" applyAlignment="1">
      <alignment wrapText="1"/>
    </xf>
    <xf numFmtId="0" fontId="48" fillId="0" borderId="0" xfId="0" applyFont="1" applyAlignment="1">
      <alignment wrapText="1"/>
    </xf>
    <xf numFmtId="0" fontId="6" fillId="0" borderId="0" xfId="0" applyNumberFormat="1" applyFont="1" applyAlignment="1">
      <alignment wrapText="1"/>
    </xf>
    <xf numFmtId="1" fontId="12" fillId="0" borderId="0" xfId="0" applyNumberFormat="1" applyFont="1" applyBorder="1" applyAlignment="1">
      <alignment horizontal="right"/>
    </xf>
    <xf numFmtId="1" fontId="11" fillId="0" borderId="0" xfId="0" applyNumberFormat="1" applyFont="1" applyBorder="1" applyAlignment="1">
      <alignment horizontal="left"/>
    </xf>
    <xf numFmtId="1" fontId="9" fillId="0" borderId="0" xfId="0" applyNumberFormat="1" applyFont="1" applyBorder="1" applyAlignment="1">
      <alignment horizontal="left"/>
    </xf>
    <xf numFmtId="2" fontId="12" fillId="0" borderId="0" xfId="0" applyNumberFormat="1" applyFont="1" applyBorder="1" applyAlignment="1">
      <alignment horizontal="right"/>
    </xf>
    <xf numFmtId="1" fontId="5" fillId="0" borderId="0" xfId="0" applyNumberFormat="1" applyFont="1" applyBorder="1" applyAlignment="1">
      <alignment horizontal="left"/>
    </xf>
    <xf numFmtId="49" fontId="6" fillId="0" borderId="0" xfId="0" applyNumberFormat="1" applyFont="1" applyBorder="1" applyAlignment="1">
      <alignment horizontal="left"/>
    </xf>
    <xf numFmtId="49" fontId="6" fillId="0" borderId="0" xfId="0" applyNumberFormat="1" applyFont="1" applyAlignment="1">
      <alignment horizontal="left" wrapText="1"/>
    </xf>
    <xf numFmtId="167" fontId="5" fillId="0" borderId="0" xfId="0" applyNumberFormat="1" applyFont="1" applyAlignment="1">
      <alignment horizontal="right"/>
    </xf>
    <xf numFmtId="1" fontId="12" fillId="0" borderId="0" xfId="0" applyNumberFormat="1" applyFont="1" applyBorder="1" applyAlignment="1">
      <alignment horizontal="left"/>
    </xf>
    <xf numFmtId="1" fontId="5" fillId="0" borderId="0" xfId="0" applyNumberFormat="1" applyFont="1" applyBorder="1" applyAlignment="1">
      <alignment horizontal="right"/>
    </xf>
    <xf numFmtId="1" fontId="14" fillId="0" borderId="0" xfId="0" applyNumberFormat="1" applyFont="1" applyBorder="1" applyAlignment="1">
      <alignment horizontal="right"/>
    </xf>
    <xf numFmtId="164" fontId="6" fillId="0" borderId="0" xfId="0" applyNumberFormat="1" applyFont="1" applyBorder="1" applyAlignment="1">
      <alignment horizontal="right"/>
    </xf>
    <xf numFmtId="165" fontId="50" fillId="0" borderId="0" xfId="0" applyNumberFormat="1" applyFont="1"/>
    <xf numFmtId="0" fontId="49" fillId="0" borderId="0" xfId="0" applyFont="1" applyAlignment="1">
      <alignment horizontal="right"/>
    </xf>
    <xf numFmtId="0" fontId="49" fillId="0" borderId="0" xfId="0" applyFont="1" applyAlignment="1"/>
    <xf numFmtId="1" fontId="5" fillId="0" borderId="0" xfId="0" applyNumberFormat="1" applyFont="1" applyAlignment="1">
      <alignment wrapText="1"/>
    </xf>
    <xf numFmtId="2" fontId="6" fillId="0" borderId="0" xfId="0" applyNumberFormat="1" applyFont="1" applyBorder="1" applyAlignment="1">
      <alignment horizontal="right" vertical="center"/>
    </xf>
    <xf numFmtId="2" fontId="6" fillId="0" borderId="0" xfId="0" applyNumberFormat="1" applyFont="1" applyAlignment="1">
      <alignment horizontal="left"/>
    </xf>
    <xf numFmtId="2" fontId="6" fillId="0" borderId="0" xfId="0" quotePrefix="1" applyNumberFormat="1" applyFont="1" applyAlignment="1">
      <alignment horizontal="right"/>
    </xf>
    <xf numFmtId="2" fontId="6" fillId="0" borderId="0" xfId="4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left"/>
    </xf>
    <xf numFmtId="1" fontId="4" fillId="0" borderId="0" xfId="0" applyNumberFormat="1" applyFont="1" applyBorder="1" applyAlignment="1">
      <alignment horizontal="right"/>
    </xf>
    <xf numFmtId="1" fontId="6" fillId="25" borderId="0" xfId="0" applyNumberFormat="1" applyFont="1" applyFill="1" applyAlignment="1">
      <alignment horizontal="left"/>
    </xf>
    <xf numFmtId="1" fontId="6" fillId="25" borderId="0" xfId="0" applyNumberFormat="1" applyFont="1" applyFill="1" applyAlignment="1">
      <alignment horizontal="right"/>
    </xf>
    <xf numFmtId="49" fontId="6" fillId="25" borderId="0" xfId="0" applyNumberFormat="1" applyFont="1" applyFill="1" applyAlignment="1">
      <alignment horizontal="left"/>
    </xf>
    <xf numFmtId="2" fontId="4" fillId="0" borderId="0" xfId="0" applyNumberFormat="1" applyFont="1" applyAlignment="1">
      <alignment horizontal="right"/>
    </xf>
    <xf numFmtId="1" fontId="6" fillId="0" borderId="0" xfId="0" applyNumberFormat="1" applyFont="1" applyAlignment="1">
      <alignment horizontal="left"/>
    </xf>
    <xf numFmtId="1" fontId="2" fillId="0" borderId="0" xfId="0" applyNumberFormat="1" applyFont="1" applyAlignment="1">
      <alignment horizontal="left"/>
    </xf>
    <xf numFmtId="1" fontId="11" fillId="0" borderId="0" xfId="0" applyNumberFormat="1" applyFont="1" applyBorder="1" applyAlignment="1">
      <alignment horizontal="right"/>
    </xf>
    <xf numFmtId="1" fontId="4" fillId="0" borderId="10" xfId="0" applyNumberFormat="1" applyFont="1" applyBorder="1" applyAlignment="1">
      <alignment horizontal="right" vertical="center"/>
    </xf>
    <xf numFmtId="164" fontId="4" fillId="0" borderId="0" xfId="0" applyNumberFormat="1" applyFont="1" applyAlignment="1">
      <alignment horizontal="right"/>
    </xf>
    <xf numFmtId="1" fontId="4" fillId="0" borderId="0" xfId="0" applyNumberFormat="1" applyFont="1" applyAlignment="1">
      <alignment horizontal="right"/>
    </xf>
    <xf numFmtId="1" fontId="4" fillId="0" borderId="11" xfId="0" applyNumberFormat="1" applyFont="1" applyBorder="1" applyAlignment="1">
      <alignment horizontal="right"/>
    </xf>
    <xf numFmtId="1" fontId="6" fillId="0" borderId="0" xfId="0" applyNumberFormat="1" applyFont="1" applyAlignment="1">
      <alignment horizontal="left"/>
    </xf>
    <xf numFmtId="1" fontId="6" fillId="0" borderId="0" xfId="0" applyNumberFormat="1" applyFont="1" applyAlignment="1">
      <alignment horizontal="left"/>
    </xf>
    <xf numFmtId="4" fontId="4" fillId="0" borderId="0" xfId="0" quotePrefix="1" applyNumberFormat="1" applyFont="1" applyAlignment="1">
      <alignment horizontal="right"/>
    </xf>
    <xf numFmtId="164" fontId="4" fillId="0" borderId="11" xfId="0" applyNumberFormat="1" applyFont="1" applyBorder="1" applyAlignment="1">
      <alignment horizontal="right"/>
    </xf>
    <xf numFmtId="0" fontId="8" fillId="0" borderId="0" xfId="0" applyFont="1" applyAlignment="1">
      <alignment horizontal="right"/>
    </xf>
    <xf numFmtId="0" fontId="8" fillId="0" borderId="0" xfId="0" applyFont="1"/>
    <xf numFmtId="1" fontId="4" fillId="0" borderId="0" xfId="0" applyNumberFormat="1" applyFont="1" applyBorder="1" applyAlignment="1">
      <alignment horizontal="right" vertical="center"/>
    </xf>
    <xf numFmtId="1" fontId="2" fillId="0" borderId="0" xfId="0" applyNumberFormat="1" applyFont="1" applyAlignment="1"/>
    <xf numFmtId="1" fontId="2" fillId="0" borderId="0" xfId="0" applyNumberFormat="1" applyFont="1" applyAlignment="1">
      <alignment horizontal="left" wrapText="1"/>
    </xf>
    <xf numFmtId="166" fontId="4" fillId="0" borderId="0" xfId="0" applyNumberFormat="1" applyFont="1" applyAlignment="1">
      <alignment horizontal="right"/>
    </xf>
    <xf numFmtId="0" fontId="6" fillId="0" borderId="13" xfId="0" applyFont="1" applyBorder="1" applyAlignment="1">
      <alignment horizontal="right"/>
    </xf>
    <xf numFmtId="1" fontId="88" fillId="0" borderId="0" xfId="0" applyNumberFormat="1" applyFont="1" applyAlignment="1">
      <alignment horizontal="left"/>
    </xf>
    <xf numFmtId="1" fontId="89" fillId="0" borderId="0" xfId="0" applyNumberFormat="1" applyFont="1" applyAlignment="1">
      <alignment horizontal="right"/>
    </xf>
    <xf numFmtId="1" fontId="88" fillId="0" borderId="0" xfId="0" applyNumberFormat="1" applyFont="1" applyAlignment="1">
      <alignment horizontal="right"/>
    </xf>
    <xf numFmtId="0" fontId="90" fillId="0" borderId="0" xfId="0" applyFont="1" applyAlignment="1">
      <alignment horizontal="right"/>
    </xf>
    <xf numFmtId="0" fontId="90" fillId="0" borderId="0" xfId="0" applyFont="1"/>
    <xf numFmtId="1" fontId="90" fillId="0" borderId="0" xfId="0" applyNumberFormat="1" applyFont="1" applyAlignment="1">
      <alignment horizontal="left"/>
    </xf>
    <xf numFmtId="1" fontId="87" fillId="0" borderId="0" xfId="0" applyNumberFormat="1" applyFont="1" applyAlignment="1">
      <alignment horizontal="left"/>
    </xf>
    <xf numFmtId="1" fontId="91" fillId="0" borderId="0" xfId="0" applyNumberFormat="1" applyFont="1" applyAlignment="1">
      <alignment horizontal="right"/>
    </xf>
    <xf numFmtId="1" fontId="92" fillId="0" borderId="0" xfId="0" applyNumberFormat="1" applyFont="1" applyAlignment="1">
      <alignment horizontal="right"/>
    </xf>
    <xf numFmtId="1" fontId="91" fillId="0" borderId="0" xfId="0" applyNumberFormat="1" applyFont="1" applyAlignment="1">
      <alignment horizontal="left"/>
    </xf>
    <xf numFmtId="1" fontId="89" fillId="0" borderId="0" xfId="0" applyNumberFormat="1" applyFont="1" applyAlignment="1">
      <alignment horizontal="left"/>
    </xf>
    <xf numFmtId="2" fontId="92" fillId="0" borderId="0" xfId="0" applyNumberFormat="1" applyFont="1" applyAlignment="1">
      <alignment horizontal="right"/>
    </xf>
    <xf numFmtId="1" fontId="93" fillId="0" borderId="0" xfId="32" applyNumberFormat="1" applyFont="1" applyAlignment="1" applyProtection="1">
      <alignment horizontal="right"/>
    </xf>
    <xf numFmtId="1" fontId="86" fillId="0" borderId="0" xfId="0" applyNumberFormat="1" applyFont="1" applyAlignment="1">
      <alignment horizontal="left"/>
    </xf>
    <xf numFmtId="1" fontId="86" fillId="0" borderId="10" xfId="0" applyNumberFormat="1" applyFont="1" applyBorder="1" applyAlignment="1">
      <alignment horizontal="right" vertical="center"/>
    </xf>
    <xf numFmtId="1" fontId="94" fillId="0" borderId="10" xfId="0" applyNumberFormat="1" applyFont="1" applyBorder="1" applyAlignment="1">
      <alignment horizontal="right" vertical="center"/>
    </xf>
    <xf numFmtId="1" fontId="86" fillId="0" borderId="0" xfId="0" applyNumberFormat="1" applyFont="1" applyAlignment="1">
      <alignment horizontal="right"/>
    </xf>
    <xf numFmtId="164" fontId="94" fillId="0" borderId="0" xfId="0" applyNumberFormat="1" applyFont="1" applyAlignment="1">
      <alignment horizontal="right"/>
    </xf>
    <xf numFmtId="1" fontId="94" fillId="0" borderId="0" xfId="0" applyNumberFormat="1" applyFont="1" applyAlignment="1">
      <alignment horizontal="right"/>
    </xf>
    <xf numFmtId="49" fontId="86" fillId="0" borderId="0" xfId="0" applyNumberFormat="1" applyFont="1" applyAlignment="1">
      <alignment horizontal="left"/>
    </xf>
    <xf numFmtId="3" fontId="94" fillId="0" borderId="0" xfId="0" applyNumberFormat="1" applyFont="1" applyAlignment="1">
      <alignment horizontal="right"/>
    </xf>
    <xf numFmtId="3" fontId="86" fillId="0" borderId="0" xfId="0" applyNumberFormat="1" applyFont="1" applyAlignment="1">
      <alignment horizontal="right"/>
    </xf>
    <xf numFmtId="1" fontId="86" fillId="0" borderId="11" xfId="0" applyNumberFormat="1" applyFont="1" applyBorder="1" applyAlignment="1">
      <alignment horizontal="left"/>
    </xf>
    <xf numFmtId="1" fontId="94" fillId="0" borderId="11" xfId="0" applyNumberFormat="1" applyFont="1" applyBorder="1" applyAlignment="1">
      <alignment horizontal="right"/>
    </xf>
    <xf numFmtId="1" fontId="86" fillId="0" borderId="11" xfId="0" applyNumberFormat="1" applyFont="1" applyBorder="1" applyAlignment="1">
      <alignment horizontal="right"/>
    </xf>
    <xf numFmtId="1" fontId="95" fillId="0" borderId="0" xfId="0" applyNumberFormat="1" applyFont="1" applyAlignment="1">
      <alignment horizontal="left"/>
    </xf>
    <xf numFmtId="0" fontId="86" fillId="0" borderId="13" xfId="0" applyFont="1" applyBorder="1" applyAlignment="1">
      <alignment horizontal="right"/>
    </xf>
    <xf numFmtId="1" fontId="95" fillId="0" borderId="0" xfId="0" quotePrefix="1" applyNumberFormat="1" applyFont="1" applyAlignment="1">
      <alignment horizontal="left"/>
    </xf>
    <xf numFmtId="164" fontId="88" fillId="0" borderId="0" xfId="0" applyNumberFormat="1" applyFont="1" applyAlignment="1">
      <alignment horizontal="right"/>
    </xf>
    <xf numFmtId="1" fontId="96" fillId="0" borderId="0" xfId="0" quotePrefix="1" applyNumberFormat="1" applyFont="1" applyAlignment="1">
      <alignment horizontal="left"/>
    </xf>
    <xf numFmtId="1" fontId="86" fillId="0" borderId="0" xfId="0" applyNumberFormat="1" applyFont="1" applyAlignment="1">
      <alignment horizontal="justify"/>
    </xf>
    <xf numFmtId="3" fontId="4" fillId="0" borderId="0" xfId="0" applyNumberFormat="1" applyFont="1" applyAlignment="1">
      <alignment horizontal="right"/>
    </xf>
    <xf numFmtId="1" fontId="94" fillId="0" borderId="0" xfId="0" applyNumberFormat="1" applyFont="1" applyBorder="1" applyAlignment="1">
      <alignment horizontal="right"/>
    </xf>
    <xf numFmtId="0" fontId="2" fillId="0" borderId="0" xfId="38" applyFont="1"/>
    <xf numFmtId="0" fontId="98" fillId="0" borderId="0" xfId="38" applyFont="1" applyFill="1"/>
    <xf numFmtId="0" fontId="2" fillId="0" borderId="0" xfId="38" applyFont="1" applyFill="1"/>
    <xf numFmtId="0" fontId="98" fillId="7" borderId="0" xfId="38" applyFont="1" applyFill="1"/>
    <xf numFmtId="0" fontId="2" fillId="7" borderId="0" xfId="38" applyFont="1" applyFill="1"/>
    <xf numFmtId="0" fontId="100" fillId="0" borderId="0" xfId="194" applyFont="1" applyFill="1"/>
    <xf numFmtId="1" fontId="44" fillId="0" borderId="0" xfId="38" applyNumberFormat="1" applyFont="1" applyFill="1" applyAlignment="1">
      <alignment horizontal="left"/>
    </xf>
    <xf numFmtId="2" fontId="43" fillId="0" borderId="0" xfId="38" applyNumberFormat="1" applyFont="1" applyFill="1" applyAlignment="1">
      <alignment horizontal="right"/>
    </xf>
    <xf numFmtId="1" fontId="102" fillId="0" borderId="0" xfId="33" applyNumberFormat="1" applyFont="1" applyFill="1" applyBorder="1" applyAlignment="1" applyProtection="1">
      <alignment horizontal="left"/>
    </xf>
    <xf numFmtId="1" fontId="45" fillId="0" borderId="0" xfId="38" applyNumberFormat="1" applyFont="1" applyFill="1" applyAlignment="1">
      <alignment horizontal="left"/>
    </xf>
    <xf numFmtId="1" fontId="53" fillId="0" borderId="0" xfId="38" applyNumberFormat="1" applyFont="1" applyFill="1" applyAlignment="1">
      <alignment horizontal="left"/>
    </xf>
    <xf numFmtId="0" fontId="103" fillId="0" borderId="0" xfId="194" applyFont="1" applyFill="1"/>
    <xf numFmtId="0" fontId="2" fillId="0" borderId="0" xfId="0" applyFont="1"/>
    <xf numFmtId="1" fontId="47" fillId="0" borderId="0" xfId="33" applyNumberFormat="1" applyFont="1" applyFill="1" applyBorder="1" applyAlignment="1" applyProtection="1">
      <alignment horizontal="left"/>
    </xf>
    <xf numFmtId="0" fontId="2" fillId="0" borderId="0" xfId="0" applyFont="1" applyAlignment="1">
      <alignment horizontal="left" indent="1"/>
    </xf>
    <xf numFmtId="1" fontId="104" fillId="0" borderId="0" xfId="33" applyNumberFormat="1" applyFont="1" applyFill="1" applyBorder="1" applyAlignment="1" applyProtection="1">
      <alignment horizontal="left"/>
    </xf>
    <xf numFmtId="1" fontId="101" fillId="0" borderId="0" xfId="33" applyNumberFormat="1" applyFont="1" applyFill="1" applyBorder="1" applyAlignment="1" applyProtection="1">
      <alignment horizontal="left"/>
    </xf>
    <xf numFmtId="1" fontId="53" fillId="0" borderId="0" xfId="38" applyNumberFormat="1" applyFont="1" applyFill="1" applyAlignment="1">
      <alignment horizontal="right"/>
    </xf>
    <xf numFmtId="1" fontId="103" fillId="0" borderId="0" xfId="33" applyNumberFormat="1" applyFont="1" applyFill="1" applyBorder="1" applyAlignment="1" applyProtection="1">
      <alignment horizontal="left"/>
    </xf>
    <xf numFmtId="1" fontId="70" fillId="0" borderId="0" xfId="33" applyNumberFormat="1" applyFont="1" applyFill="1" applyBorder="1" applyAlignment="1" applyProtection="1">
      <alignment horizontal="right"/>
    </xf>
    <xf numFmtId="1" fontId="47" fillId="0" borderId="0" xfId="33" applyNumberFormat="1" applyFont="1" applyFill="1" applyBorder="1" applyAlignment="1" applyProtection="1">
      <alignment horizontal="right"/>
    </xf>
    <xf numFmtId="0" fontId="5" fillId="0" borderId="0" xfId="38" applyFont="1"/>
    <xf numFmtId="0" fontId="104" fillId="0" borderId="0" xfId="33" applyNumberFormat="1" applyFont="1" applyFill="1" applyBorder="1" applyAlignment="1" applyProtection="1"/>
    <xf numFmtId="1" fontId="3" fillId="0" borderId="0" xfId="38" applyNumberFormat="1" applyFont="1" applyFill="1" applyAlignment="1"/>
    <xf numFmtId="1" fontId="104" fillId="0" borderId="0" xfId="33" applyNumberFormat="1" applyFont="1" applyFill="1" applyBorder="1" applyAlignment="1" applyProtection="1"/>
    <xf numFmtId="0" fontId="7" fillId="0" borderId="0" xfId="32" applyAlignment="1" applyProtection="1">
      <alignment horizontal="left"/>
    </xf>
    <xf numFmtId="0" fontId="7" fillId="0" borderId="0" xfId="32" applyFill="1" applyAlignment="1" applyProtection="1"/>
    <xf numFmtId="0" fontId="104" fillId="0" borderId="0" xfId="32" applyFont="1" applyAlignment="1" applyProtection="1">
      <alignment horizontal="left"/>
    </xf>
    <xf numFmtId="0" fontId="102" fillId="0" borderId="0" xfId="32" applyFont="1" applyAlignment="1" applyProtection="1">
      <alignment horizontal="left"/>
    </xf>
    <xf numFmtId="1" fontId="7" fillId="0" borderId="0" xfId="32" applyNumberFormat="1" applyFill="1" applyBorder="1" applyAlignment="1" applyProtection="1">
      <alignment horizontal="left"/>
    </xf>
    <xf numFmtId="1" fontId="6" fillId="0" borderId="0" xfId="0" applyNumberFormat="1" applyFont="1" applyAlignment="1">
      <alignment horizontal="left"/>
    </xf>
    <xf numFmtId="0" fontId="6" fillId="0" borderId="0" xfId="0" applyFont="1" applyAlignment="1">
      <alignment horizontal="justify"/>
    </xf>
    <xf numFmtId="9" fontId="5" fillId="0" borderId="0" xfId="0" applyNumberFormat="1" applyFont="1" applyAlignment="1">
      <alignment horizontal="right"/>
    </xf>
    <xf numFmtId="164" fontId="6" fillId="0" borderId="0" xfId="0" applyNumberFormat="1" applyFont="1" applyAlignment="1"/>
    <xf numFmtId="1" fontId="6" fillId="0" borderId="0" xfId="0" applyNumberFormat="1" applyFont="1" applyAlignment="1">
      <alignment horizontal="left"/>
    </xf>
    <xf numFmtId="1" fontId="50" fillId="0" borderId="0" xfId="0" applyNumberFormat="1" applyFont="1" applyBorder="1" applyAlignment="1">
      <alignment horizontal="left"/>
    </xf>
    <xf numFmtId="2" fontId="5" fillId="0" borderId="0" xfId="0" applyNumberFormat="1" applyFont="1" applyBorder="1" applyAlignment="1">
      <alignment horizontal="left"/>
    </xf>
    <xf numFmtId="2" fontId="6" fillId="0" borderId="0" xfId="0" applyNumberFormat="1" applyFont="1" applyBorder="1" applyAlignment="1">
      <alignment horizontal="right"/>
    </xf>
    <xf numFmtId="2" fontId="4" fillId="0" borderId="0" xfId="0" applyNumberFormat="1" applyFont="1" applyBorder="1" applyAlignment="1">
      <alignment horizontal="right"/>
    </xf>
    <xf numFmtId="0" fontId="8" fillId="0" borderId="0" xfId="0" applyFont="1" applyAlignment="1"/>
    <xf numFmtId="164" fontId="6" fillId="0" borderId="0" xfId="37" applyNumberFormat="1" applyFont="1" applyBorder="1"/>
    <xf numFmtId="1" fontId="4" fillId="0" borderId="10" xfId="0" applyNumberFormat="1" applyFont="1" applyBorder="1" applyAlignment="1">
      <alignment horizontal="left" vertical="center"/>
    </xf>
    <xf numFmtId="10" fontId="6" fillId="0" borderId="0" xfId="0" applyNumberFormat="1" applyFont="1" applyAlignment="1">
      <alignment horizontal="right"/>
    </xf>
    <xf numFmtId="1" fontId="6" fillId="0" borderId="12" xfId="0" applyNumberFormat="1" applyFont="1" applyBorder="1" applyAlignment="1">
      <alignment horizontal="left" vertical="center"/>
    </xf>
    <xf numFmtId="1" fontId="6" fillId="0" borderId="11" xfId="0" applyNumberFormat="1" applyFont="1" applyBorder="1" applyAlignment="1">
      <alignment horizontal="left" vertical="center"/>
    </xf>
    <xf numFmtId="1" fontId="4" fillId="0" borderId="11" xfId="0" applyNumberFormat="1" applyFont="1" applyBorder="1" applyAlignment="1">
      <alignment horizontal="right" vertical="center" wrapText="1"/>
    </xf>
    <xf numFmtId="165" fontId="6" fillId="0" borderId="13" xfId="0" applyNumberFormat="1" applyFont="1" applyBorder="1" applyAlignment="1">
      <alignment horizontal="right"/>
    </xf>
    <xf numFmtId="1" fontId="94" fillId="0" borderId="0" xfId="0" applyNumberFormat="1" applyFont="1" applyBorder="1" applyAlignment="1">
      <alignment horizontal="right" vertical="center"/>
    </xf>
    <xf numFmtId="164" fontId="86" fillId="0" borderId="0" xfId="0" applyNumberFormat="1" applyFont="1" applyAlignment="1">
      <alignment horizontal="right"/>
    </xf>
    <xf numFmtId="165" fontId="86" fillId="0" borderId="0" xfId="0" applyNumberFormat="1" applyFont="1" applyAlignment="1">
      <alignment horizontal="right"/>
    </xf>
    <xf numFmtId="1" fontId="86" fillId="0" borderId="0" xfId="0" applyNumberFormat="1" applyFont="1" applyBorder="1" applyAlignment="1">
      <alignment horizontal="left"/>
    </xf>
    <xf numFmtId="1" fontId="86" fillId="0" borderId="0" xfId="0" applyNumberFormat="1" applyFont="1" applyBorder="1" applyAlignment="1">
      <alignment horizontal="right"/>
    </xf>
    <xf numFmtId="165" fontId="94" fillId="0" borderId="0" xfId="0" applyNumberFormat="1" applyFont="1" applyAlignment="1">
      <alignment horizontal="right"/>
    </xf>
    <xf numFmtId="1" fontId="6" fillId="0" borderId="0" xfId="0" applyNumberFormat="1" applyFont="1" applyAlignment="1">
      <alignment horizontal="left"/>
    </xf>
    <xf numFmtId="0" fontId="6" fillId="0" borderId="0" xfId="0" applyFont="1" applyAlignment="1">
      <alignment horizontal="justify" wrapText="1"/>
    </xf>
    <xf numFmtId="1" fontId="6" fillId="0" borderId="0" xfId="0" applyNumberFormat="1" applyFont="1" applyAlignment="1">
      <alignment horizontal="justify"/>
    </xf>
    <xf numFmtId="165" fontId="4" fillId="0" borderId="0" xfId="0" quotePrefix="1" applyNumberFormat="1" applyFont="1" applyAlignment="1">
      <alignment horizontal="right"/>
    </xf>
    <xf numFmtId="165" fontId="106" fillId="0" borderId="0" xfId="0" applyNumberFormat="1" applyFont="1" applyAlignment="1">
      <alignment horizontal="right"/>
    </xf>
    <xf numFmtId="1" fontId="107" fillId="0" borderId="0" xfId="0" applyNumberFormat="1" applyFont="1" applyAlignment="1">
      <alignment horizontal="right"/>
    </xf>
    <xf numFmtId="49" fontId="94" fillId="0" borderId="0" xfId="0" applyNumberFormat="1" applyFont="1" applyAlignment="1">
      <alignment horizontal="left"/>
    </xf>
    <xf numFmtId="1" fontId="14" fillId="0" borderId="0" xfId="0" applyNumberFormat="1" applyFont="1" applyAlignment="1">
      <alignment horizontal="left" vertical="center" wrapText="1"/>
    </xf>
    <xf numFmtId="1" fontId="3" fillId="0" borderId="0" xfId="0" applyNumberFormat="1" applyFont="1" applyAlignment="1">
      <alignment horizontal="left"/>
    </xf>
    <xf numFmtId="1" fontId="42" fillId="0" borderId="0" xfId="0" applyNumberFormat="1" applyFont="1" applyAlignment="1">
      <alignment horizontal="right"/>
    </xf>
    <xf numFmtId="1" fontId="3" fillId="0" borderId="0" xfId="0" applyNumberFormat="1" applyFont="1" applyAlignment="1">
      <alignment horizontal="right"/>
    </xf>
    <xf numFmtId="0" fontId="108" fillId="0" borderId="0" xfId="0" applyFont="1" applyAlignment="1">
      <alignment horizontal="right"/>
    </xf>
    <xf numFmtId="0" fontId="108" fillId="0" borderId="0" xfId="0" applyFont="1"/>
    <xf numFmtId="1" fontId="109" fillId="0" borderId="0" xfId="0" applyNumberFormat="1" applyFont="1" applyAlignment="1">
      <alignment horizontal="left"/>
    </xf>
    <xf numFmtId="1" fontId="44" fillId="0" borderId="0" xfId="0" applyNumberFormat="1" applyFont="1" applyAlignment="1">
      <alignment horizontal="left"/>
    </xf>
    <xf numFmtId="1" fontId="110" fillId="0" borderId="0" xfId="0" applyNumberFormat="1" applyFont="1" applyAlignment="1">
      <alignment horizontal="right"/>
    </xf>
    <xf numFmtId="1" fontId="43" fillId="0" borderId="0" xfId="0" applyNumberFormat="1" applyFont="1" applyAlignment="1">
      <alignment horizontal="right"/>
    </xf>
    <xf numFmtId="1" fontId="111" fillId="0" borderId="0" xfId="32" applyNumberFormat="1" applyFont="1" applyAlignment="1" applyProtection="1">
      <alignment horizontal="right"/>
    </xf>
    <xf numFmtId="1" fontId="53" fillId="0" borderId="0" xfId="0" applyNumberFormat="1" applyFont="1" applyAlignment="1">
      <alignment horizontal="left"/>
    </xf>
    <xf numFmtId="1" fontId="46" fillId="0" borderId="10" xfId="0" applyNumberFormat="1" applyFont="1" applyBorder="1" applyAlignment="1">
      <alignment horizontal="right" vertical="center"/>
    </xf>
    <xf numFmtId="1" fontId="112" fillId="0" borderId="10" xfId="0" applyNumberFormat="1" applyFont="1" applyBorder="1" applyAlignment="1">
      <alignment horizontal="right" vertical="center"/>
    </xf>
    <xf numFmtId="1" fontId="46" fillId="0" borderId="0" xfId="0" applyNumberFormat="1" applyFont="1" applyAlignment="1">
      <alignment horizontal="right"/>
    </xf>
    <xf numFmtId="1" fontId="46" fillId="0" borderId="0" xfId="0" applyNumberFormat="1" applyFont="1" applyAlignment="1">
      <alignment horizontal="left"/>
    </xf>
    <xf numFmtId="1" fontId="112" fillId="0" borderId="0" xfId="0" applyNumberFormat="1" applyFont="1" applyAlignment="1">
      <alignment horizontal="right"/>
    </xf>
    <xf numFmtId="49" fontId="46" fillId="0" borderId="0" xfId="0" applyNumberFormat="1" applyFont="1" applyAlignment="1">
      <alignment horizontal="left"/>
    </xf>
    <xf numFmtId="165" fontId="112" fillId="0" borderId="0" xfId="0" applyNumberFormat="1" applyFont="1" applyAlignment="1">
      <alignment horizontal="right"/>
    </xf>
    <xf numFmtId="165" fontId="46" fillId="0" borderId="0" xfId="0" applyNumberFormat="1" applyFont="1" applyAlignment="1">
      <alignment horizontal="right"/>
    </xf>
    <xf numFmtId="1" fontId="46" fillId="0" borderId="11" xfId="0" applyNumberFormat="1" applyFont="1" applyBorder="1" applyAlignment="1">
      <alignment horizontal="left"/>
    </xf>
    <xf numFmtId="1" fontId="112" fillId="0" borderId="11" xfId="0" applyNumberFormat="1" applyFont="1" applyBorder="1" applyAlignment="1">
      <alignment horizontal="right"/>
    </xf>
    <xf numFmtId="1" fontId="46" fillId="0" borderId="11" xfId="0" applyNumberFormat="1" applyFont="1" applyBorder="1" applyAlignment="1">
      <alignment horizontal="right"/>
    </xf>
    <xf numFmtId="1" fontId="113" fillId="0" borderId="0" xfId="0" applyNumberFormat="1" applyFont="1" applyAlignment="1">
      <alignment horizontal="left"/>
    </xf>
    <xf numFmtId="1" fontId="113" fillId="0" borderId="0" xfId="0" quotePrefix="1" applyNumberFormat="1" applyFont="1" applyAlignment="1">
      <alignment horizontal="left"/>
    </xf>
    <xf numFmtId="164" fontId="112" fillId="0" borderId="0" xfId="0" applyNumberFormat="1" applyFont="1" applyAlignment="1">
      <alignment horizontal="right"/>
    </xf>
    <xf numFmtId="1" fontId="46" fillId="0" borderId="0" xfId="0" applyNumberFormat="1" applyFont="1" applyAlignment="1">
      <alignment horizontal="justify"/>
    </xf>
    <xf numFmtId="0" fontId="98" fillId="8" borderId="0" xfId="38" applyFont="1" applyFill="1" applyAlignment="1">
      <alignment horizontal="justify" wrapText="1"/>
    </xf>
    <xf numFmtId="1" fontId="6" fillId="0" borderId="0" xfId="0" applyNumberFormat="1" applyFont="1" applyAlignment="1">
      <alignment horizontal="left"/>
    </xf>
    <xf numFmtId="0" fontId="6" fillId="0" borderId="0" xfId="0" applyFont="1" applyAlignment="1">
      <alignment horizontal="justify" wrapText="1"/>
    </xf>
    <xf numFmtId="1" fontId="6" fillId="0" borderId="0" xfId="0" applyNumberFormat="1" applyFont="1" applyAlignment="1">
      <alignment horizontal="left" wrapText="1"/>
    </xf>
    <xf numFmtId="1" fontId="46" fillId="0" borderId="0" xfId="0" applyNumberFormat="1" applyFont="1" applyAlignment="1">
      <alignment horizontal="left"/>
    </xf>
    <xf numFmtId="0" fontId="46" fillId="0" borderId="0" xfId="0" applyFont="1" applyAlignment="1">
      <alignment horizontal="justify" wrapText="1"/>
    </xf>
    <xf numFmtId="1" fontId="5" fillId="0" borderId="0" xfId="0" applyNumberFormat="1" applyFont="1" applyAlignment="1">
      <alignment horizontal="left" wrapText="1"/>
    </xf>
    <xf numFmtId="49" fontId="6" fillId="0" borderId="0" xfId="0" applyNumberFormat="1" applyFont="1" applyBorder="1" applyAlignment="1">
      <alignment horizontal="center"/>
    </xf>
    <xf numFmtId="1" fontId="6" fillId="0" borderId="0" xfId="0" applyNumberFormat="1" applyFont="1" applyAlignment="1">
      <alignment horizontal="left" vertical="center" wrapText="1"/>
    </xf>
    <xf numFmtId="0" fontId="52" fillId="0" borderId="0" xfId="0" applyFont="1" applyAlignment="1">
      <alignment vertical="center" wrapText="1"/>
    </xf>
    <xf numFmtId="0" fontId="6" fillId="0" borderId="0" xfId="0" applyFont="1" applyAlignment="1">
      <alignment horizontal="justify"/>
    </xf>
    <xf numFmtId="49" fontId="14" fillId="0" borderId="0" xfId="0" applyNumberFormat="1" applyFont="1" applyAlignment="1">
      <alignment horizontal="left" wrapText="1"/>
    </xf>
    <xf numFmtId="1" fontId="6" fillId="0" borderId="0" xfId="0" applyNumberFormat="1" applyFont="1" applyAlignment="1">
      <alignment horizontal="justify"/>
    </xf>
    <xf numFmtId="1" fontId="6" fillId="0" borderId="0" xfId="0" applyNumberFormat="1" applyFont="1" applyAlignment="1">
      <alignment horizontal="justify" wrapText="1"/>
    </xf>
    <xf numFmtId="1" fontId="4" fillId="0" borderId="12" xfId="0" applyNumberFormat="1" applyFont="1" applyBorder="1" applyAlignment="1">
      <alignment horizontal="center" vertical="center" wrapText="1"/>
    </xf>
    <xf numFmtId="0" fontId="6" fillId="0" borderId="0" xfId="0" applyFont="1" applyAlignment="1">
      <alignment horizontal="left" wrapText="1"/>
    </xf>
    <xf numFmtId="0" fontId="86" fillId="0" borderId="0" xfId="0" applyFont="1" applyAlignment="1">
      <alignment horizontal="justify"/>
    </xf>
    <xf numFmtId="1" fontId="6" fillId="0" borderId="0" xfId="0" applyNumberFormat="1" applyFont="1" applyAlignment="1">
      <alignment horizontal="justify" vertical="top"/>
    </xf>
    <xf numFmtId="0" fontId="2" fillId="0" borderId="0" xfId="0" applyFont="1" applyAlignment="1">
      <alignment horizontal="justify" vertical="top"/>
    </xf>
  </cellXfs>
  <cellStyles count="195">
    <cellStyle name="1" xfId="89" xr:uid="{00000000-0005-0000-0000-000000000000}"/>
    <cellStyle name="20% - Accent1" xfId="90" xr:uid="{00000000-0005-0000-0000-000001000000}"/>
    <cellStyle name="20% - Accent2" xfId="91" xr:uid="{00000000-0005-0000-0000-000002000000}"/>
    <cellStyle name="20% - Accent3" xfId="92" xr:uid="{00000000-0005-0000-0000-000003000000}"/>
    <cellStyle name="20% - Accent4" xfId="93" xr:uid="{00000000-0005-0000-0000-000004000000}"/>
    <cellStyle name="20% - Accent5" xfId="94" xr:uid="{00000000-0005-0000-0000-000005000000}"/>
    <cellStyle name="20% - Accent6" xfId="95" xr:uid="{00000000-0005-0000-0000-00000600000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Accent1" xfId="96" xr:uid="{00000000-0005-0000-0000-00000D000000}"/>
    <cellStyle name="40% - Accent2" xfId="97" xr:uid="{00000000-0005-0000-0000-00000E000000}"/>
    <cellStyle name="40% - Accent3" xfId="98" xr:uid="{00000000-0005-0000-0000-00000F000000}"/>
    <cellStyle name="40% - Accent4" xfId="99" xr:uid="{00000000-0005-0000-0000-000010000000}"/>
    <cellStyle name="40% - Accent5" xfId="100" xr:uid="{00000000-0005-0000-0000-000011000000}"/>
    <cellStyle name="40% - Accent6" xfId="101" xr:uid="{00000000-0005-0000-0000-000012000000}"/>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Accent1" xfId="102" xr:uid="{00000000-0005-0000-0000-000019000000}"/>
    <cellStyle name="60% - Accent2" xfId="103" xr:uid="{00000000-0005-0000-0000-00001A000000}"/>
    <cellStyle name="60% - Accent3" xfId="104" xr:uid="{00000000-0005-0000-0000-00001B000000}"/>
    <cellStyle name="60% - Accent4" xfId="105" xr:uid="{00000000-0005-0000-0000-00001C000000}"/>
    <cellStyle name="60% - Accent5" xfId="106" xr:uid="{00000000-0005-0000-0000-00001D000000}"/>
    <cellStyle name="60% - Accent6" xfId="107" xr:uid="{00000000-0005-0000-0000-00001E000000}"/>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Accent1" xfId="108" xr:uid="{00000000-0005-0000-0000-000025000000}"/>
    <cellStyle name="Accent2" xfId="109" xr:uid="{00000000-0005-0000-0000-000026000000}"/>
    <cellStyle name="Accent3" xfId="110" xr:uid="{00000000-0005-0000-0000-000027000000}"/>
    <cellStyle name="Accent4" xfId="111" xr:uid="{00000000-0005-0000-0000-000028000000}"/>
    <cellStyle name="Accent5" xfId="112" xr:uid="{00000000-0005-0000-0000-000029000000}"/>
    <cellStyle name="Accent6" xfId="113" xr:uid="{00000000-0005-0000-0000-00002A000000}"/>
    <cellStyle name="Bad" xfId="114" xr:uid="{00000000-0005-0000-0000-00002B000000}"/>
    <cellStyle name="bin" xfId="51" xr:uid="{00000000-0005-0000-0000-00002C000000}"/>
    <cellStyle name="Bueno" xfId="19" builtinId="26" customBuiltin="1"/>
    <cellStyle name="Calculation" xfId="115" xr:uid="{00000000-0005-0000-0000-00002E000000}"/>
    <cellStyle name="Cálculo" xfId="20" builtinId="22" customBuiltin="1"/>
    <cellStyle name="Celda de comprobación" xfId="21" builtinId="23" customBuiltin="1"/>
    <cellStyle name="Celda vinculada" xfId="22" builtinId="24" customBuiltin="1"/>
    <cellStyle name="cell" xfId="52" xr:uid="{00000000-0005-0000-0000-000032000000}"/>
    <cellStyle name="Check Cell" xfId="116" xr:uid="{00000000-0005-0000-0000-00003D000000}"/>
    <cellStyle name="Code additions" xfId="53" xr:uid="{00000000-0005-0000-0000-000033000000}"/>
    <cellStyle name="Col&amp;RowHeadings" xfId="54" xr:uid="{00000000-0005-0000-0000-000034000000}"/>
    <cellStyle name="ColCodes" xfId="55" xr:uid="{00000000-0005-0000-0000-000035000000}"/>
    <cellStyle name="ColTitles" xfId="117" xr:uid="{00000000-0005-0000-0000-000036000000}"/>
    <cellStyle name="column" xfId="56" xr:uid="{00000000-0005-0000-0000-000037000000}"/>
    <cellStyle name="Comma [0]_9ENRL" xfId="57" xr:uid="{00000000-0005-0000-0000-000038000000}"/>
    <cellStyle name="Comma 2" xfId="118" xr:uid="{00000000-0005-0000-0000-000039000000}"/>
    <cellStyle name="Comma_9ENRL" xfId="58" xr:uid="{00000000-0005-0000-0000-00003A000000}"/>
    <cellStyle name="Currency [0]_00grad" xfId="119" xr:uid="{00000000-0005-0000-0000-00003B000000}"/>
    <cellStyle name="Currency_00grad" xfId="120" xr:uid="{00000000-0005-0000-0000-00003C000000}"/>
    <cellStyle name="DataEntryCells" xfId="59" xr:uid="{00000000-0005-0000-0000-00003E000000}"/>
    <cellStyle name="Didier" xfId="60" xr:uid="{00000000-0005-0000-0000-00003F000000}"/>
    <cellStyle name="Didier - Title" xfId="61" xr:uid="{00000000-0005-0000-0000-000040000000}"/>
    <cellStyle name="Didier subtitles" xfId="62" xr:uid="{00000000-0005-0000-0000-000041000000}"/>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4A000000}"/>
    <cellStyle name="Euro 2" xfId="121" xr:uid="{00000000-0005-0000-0000-00004B000000}"/>
    <cellStyle name="Explanatory Text" xfId="122" xr:uid="{00000000-0005-0000-0000-00004C000000}"/>
    <cellStyle name="formula" xfId="63" xr:uid="{00000000-0005-0000-0000-00004D000000}"/>
    <cellStyle name="gap" xfId="64" xr:uid="{00000000-0005-0000-0000-00004E000000}"/>
    <cellStyle name="Good" xfId="123" xr:uid="{00000000-0005-0000-0000-00004F000000}"/>
    <cellStyle name="Grey_background" xfId="65" xr:uid="{00000000-0005-0000-0000-000050000000}"/>
    <cellStyle name="GreyBackground" xfId="66" xr:uid="{00000000-0005-0000-0000-000051000000}"/>
    <cellStyle name="Heading 1" xfId="124" xr:uid="{00000000-0005-0000-0000-000052000000}"/>
    <cellStyle name="Heading 2" xfId="125" xr:uid="{00000000-0005-0000-0000-000053000000}"/>
    <cellStyle name="Heading 3" xfId="126" xr:uid="{00000000-0005-0000-0000-000054000000}"/>
    <cellStyle name="Heading 4" xfId="127" xr:uid="{00000000-0005-0000-0000-000055000000}"/>
    <cellStyle name="Hipervínculo" xfId="32" builtinId="8"/>
    <cellStyle name="Hipervínculo 2" xfId="67" xr:uid="{00000000-0005-0000-0000-000057000000}"/>
    <cellStyle name="Hipervínculo 2 2" xfId="128" xr:uid="{00000000-0005-0000-0000-000058000000}"/>
    <cellStyle name="Hipervínculo_saied02011" xfId="33" xr:uid="{00000000-0005-0000-0000-000059000000}"/>
    <cellStyle name="Incorrecto" xfId="34" builtinId="27" customBuiltin="1"/>
    <cellStyle name="Input" xfId="129" xr:uid="{00000000-0005-0000-0000-00005B000000}"/>
    <cellStyle name="ISC" xfId="130" xr:uid="{00000000-0005-0000-0000-00005C000000}"/>
    <cellStyle name="isced" xfId="68" xr:uid="{00000000-0005-0000-0000-00005D000000}"/>
    <cellStyle name="isced 2" xfId="131" xr:uid="{00000000-0005-0000-0000-00005E000000}"/>
    <cellStyle name="ISCED Titles" xfId="69" xr:uid="{00000000-0005-0000-0000-00005F000000}"/>
    <cellStyle name="level1a" xfId="70" xr:uid="{00000000-0005-0000-0000-000060000000}"/>
    <cellStyle name="level2" xfId="71" xr:uid="{00000000-0005-0000-0000-000061000000}"/>
    <cellStyle name="level2a" xfId="72" xr:uid="{00000000-0005-0000-0000-000062000000}"/>
    <cellStyle name="level3" xfId="73" xr:uid="{00000000-0005-0000-0000-000063000000}"/>
    <cellStyle name="Line titles-Rows" xfId="74" xr:uid="{00000000-0005-0000-0000-000064000000}"/>
    <cellStyle name="Linked Cell" xfId="132" xr:uid="{00000000-0005-0000-0000-000065000000}"/>
    <cellStyle name="Migliaia (0)_conti99" xfId="133" xr:uid="{00000000-0005-0000-0000-000066000000}"/>
    <cellStyle name="Millares [0] 2" xfId="75" xr:uid="{00000000-0005-0000-0000-000067000000}"/>
    <cellStyle name="Millares 2" xfId="134" xr:uid="{00000000-0005-0000-0000-000068000000}"/>
    <cellStyle name="Neutral" xfId="35" builtinId="28" customBuiltin="1"/>
    <cellStyle name="Normal" xfId="0" builtinId="0"/>
    <cellStyle name="Normal 10" xfId="135" xr:uid="{00000000-0005-0000-0000-00006B000000}"/>
    <cellStyle name="Normal 10 2" xfId="136" xr:uid="{00000000-0005-0000-0000-00006C000000}"/>
    <cellStyle name="Normal 10 3" xfId="137" xr:uid="{00000000-0005-0000-0000-00006D000000}"/>
    <cellStyle name="Normal 11" xfId="138" xr:uid="{00000000-0005-0000-0000-00006E000000}"/>
    <cellStyle name="Normal 11 2" xfId="139" xr:uid="{00000000-0005-0000-0000-00006F000000}"/>
    <cellStyle name="Normal 11 2 2" xfId="140" xr:uid="{00000000-0005-0000-0000-000070000000}"/>
    <cellStyle name="Normal 11 2 2 2" xfId="141" xr:uid="{00000000-0005-0000-0000-000071000000}"/>
    <cellStyle name="Normal 11 3" xfId="142" xr:uid="{00000000-0005-0000-0000-000072000000}"/>
    <cellStyle name="Normal 11 4" xfId="143" xr:uid="{00000000-0005-0000-0000-000073000000}"/>
    <cellStyle name="Normal 11 4 2" xfId="144" xr:uid="{00000000-0005-0000-0000-000074000000}"/>
    <cellStyle name="Normal 11 5" xfId="145" xr:uid="{00000000-0005-0000-0000-000075000000}"/>
    <cellStyle name="Normal 11 6" xfId="146" xr:uid="{00000000-0005-0000-0000-000076000000}"/>
    <cellStyle name="Normal 12" xfId="147" xr:uid="{00000000-0005-0000-0000-000077000000}"/>
    <cellStyle name="Normal 13" xfId="148" xr:uid="{00000000-0005-0000-0000-000078000000}"/>
    <cellStyle name="Normal 14" xfId="149" xr:uid="{00000000-0005-0000-0000-000079000000}"/>
    <cellStyle name="Normal 15" xfId="150" xr:uid="{00000000-0005-0000-0000-00007A000000}"/>
    <cellStyle name="Normal 16" xfId="151" xr:uid="{00000000-0005-0000-0000-00007B000000}"/>
    <cellStyle name="Normal 17" xfId="193" xr:uid="{00000000-0005-0000-0000-00007C000000}"/>
    <cellStyle name="Normal 2" xfId="49" xr:uid="{00000000-0005-0000-0000-00007D000000}"/>
    <cellStyle name="Normal 2 2" xfId="76" xr:uid="{00000000-0005-0000-0000-00007E000000}"/>
    <cellStyle name="Normal 2 2 2" xfId="153" xr:uid="{00000000-0005-0000-0000-00007F000000}"/>
    <cellStyle name="Normal 2 3" xfId="154" xr:uid="{00000000-0005-0000-0000-000080000000}"/>
    <cellStyle name="Normal 2 4" xfId="155" xr:uid="{00000000-0005-0000-0000-000081000000}"/>
    <cellStyle name="Normal 2 5" xfId="152" xr:uid="{00000000-0005-0000-0000-000082000000}"/>
    <cellStyle name="Normal 2_AUG_TabChap2" xfId="156" xr:uid="{00000000-0005-0000-0000-000083000000}"/>
    <cellStyle name="Normal 3" xfId="50" xr:uid="{00000000-0005-0000-0000-000084000000}"/>
    <cellStyle name="Normal 3 2" xfId="158" xr:uid="{00000000-0005-0000-0000-000085000000}"/>
    <cellStyle name="Normal 3 3" xfId="159" xr:uid="{00000000-0005-0000-0000-000086000000}"/>
    <cellStyle name="Normal 3 4" xfId="157" xr:uid="{00000000-0005-0000-0000-000087000000}"/>
    <cellStyle name="Normal 4" xfId="160" xr:uid="{00000000-0005-0000-0000-000088000000}"/>
    <cellStyle name="Normal 5" xfId="161" xr:uid="{00000000-0005-0000-0000-000089000000}"/>
    <cellStyle name="Normal 6" xfId="162" xr:uid="{00000000-0005-0000-0000-00008A000000}"/>
    <cellStyle name="Normal 7" xfId="163" xr:uid="{00000000-0005-0000-0000-00008B000000}"/>
    <cellStyle name="Normal 8" xfId="164" xr:uid="{00000000-0005-0000-0000-00008C000000}"/>
    <cellStyle name="Normal 8 2" xfId="165" xr:uid="{00000000-0005-0000-0000-00008D000000}"/>
    <cellStyle name="Normal 8 2 2" xfId="166" xr:uid="{00000000-0005-0000-0000-00008E000000}"/>
    <cellStyle name="Normal 8 2 2 2" xfId="167" xr:uid="{00000000-0005-0000-0000-00008F000000}"/>
    <cellStyle name="Normal 8 3" xfId="168" xr:uid="{00000000-0005-0000-0000-000090000000}"/>
    <cellStyle name="Normal 8 3 2" xfId="169" xr:uid="{00000000-0005-0000-0000-000091000000}"/>
    <cellStyle name="Normal 8 3 2 2" xfId="170" xr:uid="{00000000-0005-0000-0000-000092000000}"/>
    <cellStyle name="Normal 8 4" xfId="171" xr:uid="{00000000-0005-0000-0000-000093000000}"/>
    <cellStyle name="Normal 8 4 2" xfId="172" xr:uid="{00000000-0005-0000-0000-000094000000}"/>
    <cellStyle name="Normal 8 5" xfId="173" xr:uid="{00000000-0005-0000-0000-000095000000}"/>
    <cellStyle name="Normal 8 6" xfId="174" xr:uid="{00000000-0005-0000-0000-000096000000}"/>
    <cellStyle name="Normal 8 7" xfId="175" xr:uid="{00000000-0005-0000-0000-000097000000}"/>
    <cellStyle name="Normal 9" xfId="176" xr:uid="{00000000-0005-0000-0000-000098000000}"/>
    <cellStyle name="Normal 9 2" xfId="177" xr:uid="{00000000-0005-0000-0000-000099000000}"/>
    <cellStyle name="Normal 9 3" xfId="178" xr:uid="{00000000-0005-0000-0000-00009A000000}"/>
    <cellStyle name="Normal 9 4" xfId="179" xr:uid="{00000000-0005-0000-0000-00009B000000}"/>
    <cellStyle name="Normal 9 5" xfId="180" xr:uid="{00000000-0005-0000-0000-00009C000000}"/>
    <cellStyle name="Normal 9 5 2" xfId="181" xr:uid="{00000000-0005-0000-0000-00009D000000}"/>
    <cellStyle name="Normal_Alu_adu10" xfId="36" xr:uid="{00000000-0005-0000-0000-00009E000000}"/>
    <cellStyle name="Normal_Alu_adu10 2" xfId="194" xr:uid="{00000000-0005-0000-0000-00009F000000}"/>
    <cellStyle name="Normal_E32" xfId="37" xr:uid="{00000000-0005-0000-0000-0000A0000000}"/>
    <cellStyle name="Normal_saied02011" xfId="38" xr:uid="{00000000-0005-0000-0000-0000A1000000}"/>
    <cellStyle name="Notas" xfId="39" builtinId="10" customBuiltin="1"/>
    <cellStyle name="Note" xfId="182" xr:uid="{00000000-0005-0000-0000-0000A3000000}"/>
    <cellStyle name="Output" xfId="183" xr:uid="{00000000-0005-0000-0000-0000A4000000}"/>
    <cellStyle name="Percent 2" xfId="184" xr:uid="{00000000-0005-0000-0000-0000A5000000}"/>
    <cellStyle name="Percent_country-CDElec" xfId="77" xr:uid="{00000000-0005-0000-0000-0000A6000000}"/>
    <cellStyle name="Porcentaje" xfId="40" builtinId="5"/>
    <cellStyle name="Porcentual 2" xfId="185" xr:uid="{00000000-0005-0000-0000-0000A8000000}"/>
    <cellStyle name="Prozent_SubCatperStud" xfId="186" xr:uid="{00000000-0005-0000-0000-0000A9000000}"/>
    <cellStyle name="row" xfId="78" xr:uid="{00000000-0005-0000-0000-0000AA000000}"/>
    <cellStyle name="RowCodes" xfId="79" xr:uid="{00000000-0005-0000-0000-0000AB000000}"/>
    <cellStyle name="Row-Col Headings" xfId="80" xr:uid="{00000000-0005-0000-0000-0000AC000000}"/>
    <cellStyle name="RowTitles" xfId="81" xr:uid="{00000000-0005-0000-0000-0000AD000000}"/>
    <cellStyle name="RowTitles-Col2" xfId="82" xr:uid="{00000000-0005-0000-0000-0000AE000000}"/>
    <cellStyle name="RowTitles-Detail" xfId="83" xr:uid="{00000000-0005-0000-0000-0000AF000000}"/>
    <cellStyle name="Salida" xfId="41" builtinId="21" customBuiltin="1"/>
    <cellStyle name="Standard_Info" xfId="187" xr:uid="{00000000-0005-0000-0000-0000B1000000}"/>
    <cellStyle name="Sub-titles" xfId="84" xr:uid="{00000000-0005-0000-0000-0000B2000000}"/>
    <cellStyle name="Sub-titles Cols" xfId="85" xr:uid="{00000000-0005-0000-0000-0000B3000000}"/>
    <cellStyle name="Sub-titles rows" xfId="86" xr:uid="{00000000-0005-0000-0000-0000B4000000}"/>
    <cellStyle name="Table No." xfId="188" xr:uid="{00000000-0005-0000-0000-0000B5000000}"/>
    <cellStyle name="Table Title" xfId="189" xr:uid="{00000000-0005-0000-0000-0000B6000000}"/>
    <cellStyle name="temp" xfId="190" xr:uid="{00000000-0005-0000-0000-0000B7000000}"/>
    <cellStyle name="Texto de advertencia" xfId="42" builtinId="11" customBuiltin="1"/>
    <cellStyle name="Texto explicativo" xfId="43" builtinId="53" customBuiltin="1"/>
    <cellStyle name="Title" xfId="191" xr:uid="{00000000-0005-0000-0000-0000BA000000}"/>
    <cellStyle name="title1" xfId="87" xr:uid="{00000000-0005-0000-0000-0000BB000000}"/>
    <cellStyle name="Titles" xfId="88" xr:uid="{00000000-0005-0000-0000-0000BC000000}"/>
    <cellStyle name="Título" xfId="44" builtinId="15" customBuiltin="1"/>
    <cellStyle name="Título 1" xfId="45" xr:uid="{00000000-0005-0000-0000-0000BE000000}"/>
    <cellStyle name="Título 2" xfId="46" builtinId="17" customBuiltin="1"/>
    <cellStyle name="Título 3" xfId="47" builtinId="18" customBuiltin="1"/>
    <cellStyle name="Total" xfId="48" builtinId="25" customBuiltin="1"/>
    <cellStyle name="Warning Text" xfId="192" xr:uid="{00000000-0005-0000-0000-0000C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Evolución del PIB por habitante. Precios corrientes. 2012 a 2013</a:t>
            </a:r>
          </a:p>
        </c:rich>
      </c:tx>
      <c:layout>
        <c:manualLayout>
          <c:xMode val="edge"/>
          <c:yMode val="edge"/>
          <c:x val="0.15831169190922373"/>
          <c:y val="4.1297935103244837E-2"/>
        </c:manualLayout>
      </c:layout>
      <c:overlay val="0"/>
      <c:spPr>
        <a:noFill/>
        <a:ln w="25400">
          <a:noFill/>
        </a:ln>
      </c:spPr>
    </c:title>
    <c:autoTitleDeleted val="0"/>
    <c:plotArea>
      <c:layout>
        <c:manualLayout>
          <c:layoutTarget val="inner"/>
          <c:xMode val="edge"/>
          <c:yMode val="edge"/>
          <c:x val="0.21372100498654004"/>
          <c:y val="0.20059033165375323"/>
          <c:w val="0.68337950977177597"/>
          <c:h val="0.6460188622378229"/>
        </c:manualLayout>
      </c:layout>
      <c:barChart>
        <c:barDir val="bar"/>
        <c:grouping val="stacked"/>
        <c:varyColors val="0"/>
        <c:ser>
          <c:idx val="0"/>
          <c:order val="0"/>
          <c:tx>
            <c:strRef>
              <c:f>'C2'!$A$17</c:f>
              <c:strCache>
                <c:ptCount val="1"/>
                <c:pt idx="0">
                  <c:v>Evolución </c:v>
                </c:pt>
              </c:strCache>
            </c:strRef>
          </c:tx>
          <c:spPr>
            <a:solidFill>
              <a:schemeClr val="accent1">
                <a:lumMod val="75000"/>
              </a:schemeClr>
            </a:solidFill>
            <a:ln w="9525">
              <a:solidFill>
                <a:srgbClr val="000000"/>
              </a:solidFill>
              <a:prstDash val="solid"/>
            </a:ln>
          </c:spPr>
          <c:invertIfNegative val="0"/>
          <c:dLbls>
            <c:dLbl>
              <c:idx val="0"/>
              <c:layout>
                <c:manualLayout>
                  <c:x val="0.32353098013144133"/>
                  <c:y val="-9.3284246548827419E-3"/>
                </c:manualLayout>
              </c:layout>
              <c:spPr>
                <a:noFill/>
                <a:ln w="25400">
                  <a:noFill/>
                </a:ln>
              </c:spPr>
              <c:txPr>
                <a:bodyPr/>
                <a:lstStyle/>
                <a:p>
                  <a:pPr>
                    <a:defRPr sz="70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17-4507-9C58-EA8D136EA4A7}"/>
                </c:ext>
              </c:extLst>
            </c:dLbl>
            <c:dLbl>
              <c:idx val="1"/>
              <c:layout>
                <c:manualLayout>
                  <c:x val="0.3263149329288984"/>
                  <c:y val="1.3936311058462825E-5"/>
                </c:manualLayout>
              </c:layout>
              <c:spPr>
                <a:noFill/>
                <a:ln w="25400">
                  <a:noFill/>
                </a:ln>
              </c:spPr>
              <c:txPr>
                <a:bodyPr/>
                <a:lstStyle/>
                <a:p>
                  <a:pPr>
                    <a:defRPr sz="70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17-4507-9C58-EA8D136EA4A7}"/>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('C2'!$B$12,'C2'!$K$12)</c:f>
              <c:strCache>
                <c:ptCount val="2"/>
                <c:pt idx="0">
                  <c:v>Andalucía</c:v>
                </c:pt>
                <c:pt idx="1">
                  <c:v>España</c:v>
                </c:pt>
              </c:strCache>
            </c:strRef>
          </c:cat>
          <c:val>
            <c:numRef>
              <c:f>('C2'!$B$17,'C2'!$K$17)</c:f>
              <c:numCache>
                <c:formatCode>0.0</c:formatCode>
                <c:ptCount val="2"/>
                <c:pt idx="0">
                  <c:v>98.940119760479035</c:v>
                </c:pt>
                <c:pt idx="1">
                  <c:v>99.255605381165921</c:v>
                </c:pt>
              </c:numCache>
            </c:numRef>
          </c:val>
          <c:extLst>
            <c:ext xmlns:c16="http://schemas.microsoft.com/office/drawing/2014/chart" uri="{C3380CC4-5D6E-409C-BE32-E72D297353CC}">
              <c16:uniqueId val="{00000002-8617-4507-9C58-EA8D136EA4A7}"/>
            </c:ext>
          </c:extLst>
        </c:ser>
        <c:dLbls>
          <c:showLegendKey val="0"/>
          <c:showVal val="0"/>
          <c:showCatName val="0"/>
          <c:showSerName val="0"/>
          <c:showPercent val="0"/>
          <c:showBubbleSize val="0"/>
        </c:dLbls>
        <c:gapWidth val="150"/>
        <c:overlap val="100"/>
        <c:axId val="196972768"/>
        <c:axId val="88114816"/>
      </c:barChart>
      <c:catAx>
        <c:axId val="196972768"/>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88114816"/>
        <c:crossesAt val="0"/>
        <c:auto val="1"/>
        <c:lblAlgn val="ctr"/>
        <c:lblOffset val="100"/>
        <c:tickLblSkip val="1"/>
        <c:tickMarkSkip val="1"/>
        <c:noMultiLvlLbl val="0"/>
      </c:catAx>
      <c:valAx>
        <c:axId val="88114816"/>
        <c:scaling>
          <c:orientation val="minMax"/>
          <c:max val="12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6972768"/>
        <c:crosses val="max"/>
        <c:crossBetween val="between"/>
        <c:majorUnit val="2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Idoneidad en la edad del alumnado de educación obligatoria. Curso 2013/2014</a:t>
            </a:r>
          </a:p>
        </c:rich>
      </c:tx>
      <c:layout>
        <c:manualLayout>
          <c:xMode val="edge"/>
          <c:yMode val="edge"/>
          <c:x val="0.1537828656704695"/>
          <c:y val="4.527938342967245E-2"/>
        </c:manualLayout>
      </c:layout>
      <c:overlay val="0"/>
      <c:spPr>
        <a:noFill/>
        <a:ln w="25400">
          <a:noFill/>
        </a:ln>
      </c:spPr>
    </c:title>
    <c:autoTitleDeleted val="0"/>
    <c:plotArea>
      <c:layout>
        <c:manualLayout>
          <c:layoutTarget val="inner"/>
          <c:xMode val="edge"/>
          <c:yMode val="edge"/>
          <c:x val="0.15461388993489464"/>
          <c:y val="0.18786153678978615"/>
          <c:w val="0.73316909098159722"/>
          <c:h val="0.62138816015083109"/>
        </c:manualLayout>
      </c:layout>
      <c:barChart>
        <c:barDir val="bar"/>
        <c:grouping val="clustered"/>
        <c:varyColors val="0"/>
        <c:ser>
          <c:idx val="4"/>
          <c:order val="0"/>
          <c:tx>
            <c:strRef>
              <c:f>'Rn51'!$B$12</c:f>
              <c:strCache>
                <c:ptCount val="1"/>
                <c:pt idx="0">
                  <c:v>Andalucía</c:v>
                </c:pt>
              </c:strCache>
            </c:strRef>
          </c:tx>
          <c:spPr>
            <a:solidFill>
              <a:schemeClr val="accent1">
                <a:lumMod val="60000"/>
                <a:lumOff val="40000"/>
              </a:schemeClr>
            </a:solidFill>
            <a:ln w="9525">
              <a:solidFill>
                <a:schemeClr val="tx1"/>
              </a:solidFill>
              <a:prstDash val="solid"/>
            </a:ln>
          </c:spPr>
          <c:invertIfNegative val="0"/>
          <c:dLbls>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'Rn51'!$A$14:$A$18</c:f>
              <c:strCache>
                <c:ptCount val="5"/>
                <c:pt idx="0">
                  <c:v>8 años</c:v>
                </c:pt>
                <c:pt idx="1">
                  <c:v>10 años</c:v>
                </c:pt>
                <c:pt idx="2">
                  <c:v>12 años</c:v>
                </c:pt>
                <c:pt idx="3">
                  <c:v>14 años</c:v>
                </c:pt>
                <c:pt idx="4">
                  <c:v>15 años</c:v>
                </c:pt>
              </c:strCache>
            </c:strRef>
          </c:cat>
          <c:val>
            <c:numRef>
              <c:f>'Rn51'!$B$14:$B$18</c:f>
              <c:numCache>
                <c:formatCode>0.0</c:formatCode>
                <c:ptCount val="5"/>
                <c:pt idx="0">
                  <c:v>93.870984925158467</c:v>
                </c:pt>
                <c:pt idx="1">
                  <c:v>89.542251960827755</c:v>
                </c:pt>
                <c:pt idx="2">
                  <c:v>84.703902170926085</c:v>
                </c:pt>
                <c:pt idx="3">
                  <c:v>67.422898036350134</c:v>
                </c:pt>
                <c:pt idx="4">
                  <c:v>60.408607942026144</c:v>
                </c:pt>
              </c:numCache>
            </c:numRef>
          </c:val>
          <c:extLst>
            <c:ext xmlns:c16="http://schemas.microsoft.com/office/drawing/2014/chart" uri="{C3380CC4-5D6E-409C-BE32-E72D297353CC}">
              <c16:uniqueId val="{00000000-12D9-469E-B41F-12105D45E22F}"/>
            </c:ext>
          </c:extLst>
        </c:ser>
        <c:ser>
          <c:idx val="0"/>
          <c:order val="1"/>
          <c:tx>
            <c:strRef>
              <c:f>'Rn51'!$K$12</c:f>
              <c:strCache>
                <c:ptCount val="1"/>
                <c:pt idx="0">
                  <c:v>España</c:v>
                </c:pt>
              </c:strCache>
            </c:strRef>
          </c:tx>
          <c:spPr>
            <a:solidFill>
              <a:schemeClr val="accent1">
                <a:lumMod val="75000"/>
              </a:schemeClr>
            </a:solidFill>
            <a:ln w="9525">
              <a:solidFill>
                <a:srgbClr val="000000"/>
              </a:solidFill>
              <a:prstDash val="solid"/>
            </a:ln>
          </c:spPr>
          <c:invertIfNegative val="0"/>
          <c:dLbls>
            <c:dLbl>
              <c:idx val="0"/>
              <c:layout>
                <c:manualLayout>
                  <c:x val="-5.4463257476635718E-3"/>
                  <c:y val="-5.3433786962919783E-3"/>
                </c:manualLayout>
              </c:layout>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D9-469E-B41F-12105D45E22F}"/>
                </c:ext>
              </c:extLst>
            </c:dLbl>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'Rn51'!$A$14:$A$18</c:f>
              <c:strCache>
                <c:ptCount val="5"/>
                <c:pt idx="0">
                  <c:v>8 años</c:v>
                </c:pt>
                <c:pt idx="1">
                  <c:v>10 años</c:v>
                </c:pt>
                <c:pt idx="2">
                  <c:v>12 años</c:v>
                </c:pt>
                <c:pt idx="3">
                  <c:v>14 años</c:v>
                </c:pt>
                <c:pt idx="4">
                  <c:v>15 años</c:v>
                </c:pt>
              </c:strCache>
            </c:strRef>
          </c:cat>
          <c:val>
            <c:numRef>
              <c:f>'Rn51'!$K$14:$K$18</c:f>
              <c:numCache>
                <c:formatCode>0.0</c:formatCode>
                <c:ptCount val="5"/>
                <c:pt idx="0">
                  <c:v>93.7</c:v>
                </c:pt>
                <c:pt idx="1">
                  <c:v>89.5</c:v>
                </c:pt>
                <c:pt idx="2">
                  <c:v>84.9</c:v>
                </c:pt>
                <c:pt idx="3">
                  <c:v>71</c:v>
                </c:pt>
                <c:pt idx="4">
                  <c:v>63.6</c:v>
                </c:pt>
              </c:numCache>
            </c:numRef>
          </c:val>
          <c:extLst>
            <c:ext xmlns:c16="http://schemas.microsoft.com/office/drawing/2014/chart" uri="{C3380CC4-5D6E-409C-BE32-E72D297353CC}">
              <c16:uniqueId val="{00000002-12D9-469E-B41F-12105D45E22F}"/>
            </c:ext>
          </c:extLst>
        </c:ser>
        <c:dLbls>
          <c:showLegendKey val="0"/>
          <c:showVal val="0"/>
          <c:showCatName val="0"/>
          <c:showSerName val="0"/>
          <c:showPercent val="0"/>
          <c:showBubbleSize val="0"/>
        </c:dLbls>
        <c:gapWidth val="150"/>
        <c:axId val="198797320"/>
        <c:axId val="198797712"/>
      </c:barChart>
      <c:catAx>
        <c:axId val="1987973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797712"/>
        <c:crosses val="autoZero"/>
        <c:auto val="1"/>
        <c:lblAlgn val="ctr"/>
        <c:lblOffset val="100"/>
        <c:tickLblSkip val="1"/>
        <c:tickMarkSkip val="1"/>
        <c:noMultiLvlLbl val="0"/>
      </c:catAx>
      <c:valAx>
        <c:axId val="198797712"/>
        <c:scaling>
          <c:orientation val="minMax"/>
          <c:max val="10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797320"/>
        <c:crosses val="max"/>
        <c:crossBetween val="between"/>
        <c:majorUnit val="20"/>
        <c:minorUnit val="1"/>
      </c:valAx>
      <c:spPr>
        <a:noFill/>
        <a:ln w="25400">
          <a:noFill/>
        </a:ln>
      </c:spPr>
    </c:plotArea>
    <c:legend>
      <c:legendPos val="b"/>
      <c:layout>
        <c:manualLayout>
          <c:xMode val="edge"/>
          <c:yMode val="edge"/>
          <c:x val="0.35910322618650226"/>
          <c:y val="0.9219664557826226"/>
          <c:w val="0.28927746251169972"/>
          <c:h val="5.2023121387283267E-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Abandono escolar temprano.
Año 2013</a:t>
            </a:r>
          </a:p>
        </c:rich>
      </c:tx>
      <c:layout>
        <c:manualLayout>
          <c:xMode val="edge"/>
          <c:yMode val="edge"/>
          <c:x val="0.26448362720403024"/>
          <c:y val="4.0935672514619888E-2"/>
        </c:manualLayout>
      </c:layout>
      <c:overlay val="0"/>
      <c:spPr>
        <a:noFill/>
        <a:ln w="25400">
          <a:noFill/>
        </a:ln>
      </c:spPr>
    </c:title>
    <c:autoTitleDeleted val="0"/>
    <c:plotArea>
      <c:layout>
        <c:manualLayout>
          <c:layoutTarget val="inner"/>
          <c:xMode val="edge"/>
          <c:yMode val="edge"/>
          <c:x val="0.22166253667107086"/>
          <c:y val="0.18713523766148055"/>
          <c:w val="0.65743093262669872"/>
          <c:h val="0.57602565342674483"/>
        </c:manualLayout>
      </c:layout>
      <c:barChart>
        <c:barDir val="bar"/>
        <c:grouping val="clustered"/>
        <c:varyColors val="0"/>
        <c:ser>
          <c:idx val="0"/>
          <c:order val="0"/>
          <c:tx>
            <c:v>Alumnos</c:v>
          </c:tx>
          <c:spPr>
            <a:solidFill>
              <a:schemeClr val="accent1">
                <a:lumMod val="75000"/>
              </a:schemeClr>
            </a:solidFill>
            <a:ln w="9525">
              <a:solidFill>
                <a:srgbClr val="000000"/>
              </a:solidFill>
              <a:prstDash val="solid"/>
            </a:ln>
          </c:spPr>
          <c:invertIfNegative val="0"/>
          <c:dLbls>
            <c:dLbl>
              <c:idx val="1"/>
              <c:layout>
                <c:manualLayout>
                  <c:x val="1.0768627996057267E-3"/>
                  <c:y val="-8.2254087680826427E-3"/>
                </c:manualLayout>
              </c:layout>
              <c:numFmt formatCode="#,##0.0" sourceLinked="0"/>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C2-4E90-AC5A-8BC5042B3D8A}"/>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31.854600000000001</c:v>
              </c:pt>
              <c:pt idx="1">
                <c:v>27.175799999999999</c:v>
              </c:pt>
            </c:numLit>
          </c:val>
          <c:extLst>
            <c:ext xmlns:c16="http://schemas.microsoft.com/office/drawing/2014/chart" uri="{C3380CC4-5D6E-409C-BE32-E72D297353CC}">
              <c16:uniqueId val="{00000001-A5C2-4E90-AC5A-8BC5042B3D8A}"/>
            </c:ext>
          </c:extLst>
        </c:ser>
        <c:ser>
          <c:idx val="1"/>
          <c:order val="1"/>
          <c:tx>
            <c:v>Alumnas</c:v>
          </c:tx>
          <c:spPr>
            <a:solidFill>
              <a:schemeClr val="accent1">
                <a:lumMod val="60000"/>
                <a:lumOff val="40000"/>
              </a:schemeClr>
            </a:solidFill>
            <a:ln w="9525">
              <a:solidFill>
                <a:srgbClr val="000000"/>
              </a:solidFill>
              <a:prstDash val="solid"/>
            </a:ln>
          </c:spPr>
          <c:invertIfNegative val="0"/>
          <c:dLbls>
            <c:dLbl>
              <c:idx val="0"/>
              <c:layout>
                <c:manualLayout>
                  <c:x val="-8.4869502761775184E-4"/>
                  <c:y val="-1.1924453378236999E-3"/>
                </c:manualLayout>
              </c:layout>
              <c:numFmt formatCode="#,##0.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2-4E90-AC5A-8BC5042B3D8A}"/>
                </c:ext>
              </c:extLst>
            </c:dLbl>
            <c:dLbl>
              <c:idx val="1"/>
              <c:layout>
                <c:manualLayout>
                  <c:x val="-1.9207277941237777E-3"/>
                  <c:y val="-2.6544190171006177E-3"/>
                </c:manualLayout>
              </c:layout>
              <c:numFmt formatCode="#,##0.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2-4E90-AC5A-8BC5042B3D8A}"/>
                </c:ext>
              </c:extLst>
            </c:dLbl>
            <c:numFmt formatCode="#,##0.0" sourceLinked="0"/>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25.4831</c:v>
              </c:pt>
              <c:pt idx="1">
                <c:v>19.7911</c:v>
              </c:pt>
            </c:numLit>
          </c:val>
          <c:extLst>
            <c:ext xmlns:c16="http://schemas.microsoft.com/office/drawing/2014/chart" uri="{C3380CC4-5D6E-409C-BE32-E72D297353CC}">
              <c16:uniqueId val="{00000004-A5C2-4E90-AC5A-8BC5042B3D8A}"/>
            </c:ext>
          </c:extLst>
        </c:ser>
        <c:dLbls>
          <c:showLegendKey val="0"/>
          <c:showVal val="0"/>
          <c:showCatName val="0"/>
          <c:showSerName val="0"/>
          <c:showPercent val="0"/>
          <c:showBubbleSize val="0"/>
        </c:dLbls>
        <c:gapWidth val="150"/>
        <c:axId val="198798496"/>
        <c:axId val="292265960"/>
      </c:barChart>
      <c:catAx>
        <c:axId val="1987984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292265960"/>
        <c:crosses val="autoZero"/>
        <c:auto val="1"/>
        <c:lblAlgn val="ctr"/>
        <c:lblOffset val="100"/>
        <c:tickLblSkip val="1"/>
        <c:tickMarkSkip val="1"/>
        <c:noMultiLvlLbl val="0"/>
      </c:catAx>
      <c:valAx>
        <c:axId val="292265960"/>
        <c:scaling>
          <c:orientation val="minMax"/>
          <c:max val="40"/>
          <c:min val="0"/>
        </c:scaling>
        <c:delete val="0"/>
        <c:axPos val="b"/>
        <c:title>
          <c:tx>
            <c:rich>
              <a:bodyPr/>
              <a:lstStyle/>
              <a:p>
                <a:pPr>
                  <a:defRPr sz="700" b="1" i="0" u="none" strike="noStrike" baseline="0">
                    <a:solidFill>
                      <a:srgbClr val="000000"/>
                    </a:solidFill>
                    <a:latin typeface="Arial"/>
                    <a:ea typeface="Arial"/>
                    <a:cs typeface="Arial"/>
                  </a:defRPr>
                </a:pPr>
                <a:r>
                  <a:rPr lang="es-ES_tradnl" sz="700"/>
                  <a:t>Porcentaje</a:t>
                </a:r>
              </a:p>
            </c:rich>
          </c:tx>
          <c:layout>
            <c:manualLayout>
              <c:xMode val="edge"/>
              <c:yMode val="edge"/>
              <c:x val="0.45759865659109994"/>
              <c:y val="0.8382100811959908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798496"/>
        <c:crosses val="max"/>
        <c:crossBetween val="between"/>
        <c:majorUnit val="10"/>
      </c:valAx>
      <c:spPr>
        <a:noFill/>
        <a:ln w="25400">
          <a:noFill/>
        </a:ln>
      </c:spPr>
    </c:plotArea>
    <c:legend>
      <c:legendPos val="b"/>
      <c:layout>
        <c:manualLayout>
          <c:xMode val="edge"/>
          <c:yMode val="edge"/>
          <c:x val="0.39882451721242651"/>
          <c:y val="0.92398006170281344"/>
          <c:w val="0.28463476070528959"/>
          <c:h val="5.2631962671332744E-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Tasa de actividad según nivel educativo.
Año 2013</a:t>
            </a:r>
          </a:p>
        </c:rich>
      </c:tx>
      <c:layout>
        <c:manualLayout>
          <c:xMode val="edge"/>
          <c:yMode val="edge"/>
          <c:x val="0.15926892950391644"/>
          <c:y val="3.7333333333333336E-2"/>
        </c:manualLayout>
      </c:layout>
      <c:overlay val="0"/>
      <c:spPr>
        <a:noFill/>
        <a:ln w="25400">
          <a:noFill/>
        </a:ln>
      </c:spPr>
    </c:title>
    <c:autoTitleDeleted val="0"/>
    <c:plotArea>
      <c:layout>
        <c:manualLayout>
          <c:layoutTarget val="inner"/>
          <c:xMode val="edge"/>
          <c:yMode val="edge"/>
          <c:x val="0.2114884528704559"/>
          <c:y val="0.17600011458340795"/>
          <c:w val="0.63185439005741129"/>
          <c:h val="0.55555590551181089"/>
        </c:manualLayout>
      </c:layout>
      <c:barChart>
        <c:barDir val="bar"/>
        <c:grouping val="clustered"/>
        <c:varyColors val="0"/>
        <c:ser>
          <c:idx val="0"/>
          <c:order val="0"/>
          <c:tx>
            <c:v>Educación primaria e inferior </c:v>
          </c:tx>
          <c:spPr>
            <a:solidFill>
              <a:schemeClr val="accent1">
                <a:lumMod val="20000"/>
                <a:lumOff val="80000"/>
              </a:schemeClr>
            </a:solidFill>
            <a:ln w="952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56.664576255930186</c:v>
              </c:pt>
              <c:pt idx="1">
                <c:v>57.848730789085153</c:v>
              </c:pt>
            </c:numLit>
          </c:val>
          <c:extLst>
            <c:ext xmlns:c16="http://schemas.microsoft.com/office/drawing/2014/chart" uri="{C3380CC4-5D6E-409C-BE32-E72D297353CC}">
              <c16:uniqueId val="{00000000-0D9F-4772-9919-C872E162AF8D}"/>
            </c:ext>
          </c:extLst>
        </c:ser>
        <c:ser>
          <c:idx val="1"/>
          <c:order val="1"/>
          <c:tx>
            <c:v>Educación secundaria obligatoria</c:v>
          </c:tx>
          <c:spPr>
            <a:solidFill>
              <a:schemeClr val="accent1">
                <a:lumMod val="40000"/>
                <a:lumOff val="60000"/>
              </a:schemeClr>
            </a:solidFill>
            <a:ln w="952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78.846792936311687</c:v>
              </c:pt>
              <c:pt idx="1">
                <c:v>79.074778527106091</c:v>
              </c:pt>
            </c:numLit>
          </c:val>
          <c:extLst>
            <c:ext xmlns:c16="http://schemas.microsoft.com/office/drawing/2014/chart" uri="{C3380CC4-5D6E-409C-BE32-E72D297353CC}">
              <c16:uniqueId val="{00000001-0D9F-4772-9919-C872E162AF8D}"/>
            </c:ext>
          </c:extLst>
        </c:ser>
        <c:ser>
          <c:idx val="2"/>
          <c:order val="2"/>
          <c:tx>
            <c:v>Educación secundaria post-obligatoria</c:v>
          </c:tx>
          <c:spPr>
            <a:solidFill>
              <a:schemeClr val="accent1">
                <a:lumMod val="60000"/>
                <a:lumOff val="40000"/>
              </a:schemeClr>
            </a:solidFill>
            <a:ln w="9525">
              <a:solidFill>
                <a:srgbClr val="000000"/>
              </a:solidFill>
              <a:prstDash val="solid"/>
            </a:ln>
          </c:spPr>
          <c:invertIfNegative val="0"/>
          <c:dLbls>
            <c:dLbl>
              <c:idx val="0"/>
              <c:layout>
                <c:manualLayout>
                  <c:x val="7.7160944244401009E-3"/>
                  <c:y val="-4.1350146284008238E-4"/>
                </c:manualLayout>
              </c:layout>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9F-4772-9919-C872E162AF8D}"/>
                </c:ext>
              </c:extLst>
            </c:dLbl>
            <c:dLbl>
              <c:idx val="1"/>
              <c:layout>
                <c:manualLayout>
                  <c:x val="-1.2794032010198242E-3"/>
                  <c:y val="-4.1332511780856063E-4"/>
                </c:manualLayout>
              </c:layout>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9F-4772-9919-C872E162AF8D}"/>
                </c:ext>
              </c:extLst>
            </c:dLbl>
            <c:numFmt formatCode="#,##0" sourceLinked="0"/>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82.475086611548946</c:v>
              </c:pt>
              <c:pt idx="1">
                <c:v>83.99675653795947</c:v>
              </c:pt>
            </c:numLit>
          </c:val>
          <c:extLst>
            <c:ext xmlns:c16="http://schemas.microsoft.com/office/drawing/2014/chart" uri="{C3380CC4-5D6E-409C-BE32-E72D297353CC}">
              <c16:uniqueId val="{00000004-0D9F-4772-9919-C872E162AF8D}"/>
            </c:ext>
          </c:extLst>
        </c:ser>
        <c:ser>
          <c:idx val="3"/>
          <c:order val="3"/>
          <c:tx>
            <c:v>Educación superior</c:v>
          </c:tx>
          <c:spPr>
            <a:solidFill>
              <a:schemeClr val="accent1">
                <a:lumMod val="75000"/>
              </a:schemeClr>
            </a:solidFill>
            <a:ln w="9525">
              <a:solidFill>
                <a:srgbClr val="000000"/>
              </a:solidFill>
              <a:prstDash val="solid"/>
            </a:ln>
          </c:spPr>
          <c:invertIfNegative val="0"/>
          <c:dLbls>
            <c:dLbl>
              <c:idx val="0"/>
              <c:layout>
                <c:manualLayout>
                  <c:x val="-8.3889715197571491E-5"/>
                  <c:y val="-2.5951617455605147E-3"/>
                </c:manualLayout>
              </c:layout>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9F-4772-9919-C872E162AF8D}"/>
                </c:ext>
              </c:extLst>
            </c:dLbl>
            <c:dLbl>
              <c:idx val="1"/>
              <c:layout>
                <c:manualLayout>
                  <c:x val="-2.0890443413031923E-3"/>
                  <c:y val="-2.5953353567845783E-3"/>
                </c:manualLayout>
              </c:layout>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9F-4772-9919-C872E162AF8D}"/>
                </c:ext>
              </c:extLst>
            </c:dLbl>
            <c:numFmt formatCode="#,##0" sourceLinked="0"/>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87.640091170103304</c:v>
              </c:pt>
              <c:pt idx="1">
                <c:v>89.774203214501995</c:v>
              </c:pt>
            </c:numLit>
          </c:val>
          <c:extLst>
            <c:ext xmlns:c16="http://schemas.microsoft.com/office/drawing/2014/chart" uri="{C3380CC4-5D6E-409C-BE32-E72D297353CC}">
              <c16:uniqueId val="{00000007-0D9F-4772-9919-C872E162AF8D}"/>
            </c:ext>
          </c:extLst>
        </c:ser>
        <c:dLbls>
          <c:showLegendKey val="0"/>
          <c:showVal val="0"/>
          <c:showCatName val="0"/>
          <c:showSerName val="0"/>
          <c:showPercent val="0"/>
          <c:showBubbleSize val="0"/>
        </c:dLbls>
        <c:gapWidth val="150"/>
        <c:axId val="292266744"/>
        <c:axId val="292267136"/>
      </c:barChart>
      <c:catAx>
        <c:axId val="292266744"/>
        <c:scaling>
          <c:orientation val="maxMin"/>
        </c:scaling>
        <c:delete val="0"/>
        <c:axPos val="l"/>
        <c:numFmt formatCode="General"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292267136"/>
        <c:crosses val="autoZero"/>
        <c:auto val="1"/>
        <c:lblAlgn val="ctr"/>
        <c:lblOffset val="100"/>
        <c:tickLblSkip val="1"/>
        <c:tickMarkSkip val="1"/>
        <c:noMultiLvlLbl val="0"/>
      </c:catAx>
      <c:valAx>
        <c:axId val="292267136"/>
        <c:scaling>
          <c:orientation val="minMax"/>
          <c:max val="10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292266744"/>
        <c:crosses val="max"/>
        <c:crossBetween val="between"/>
        <c:majorUnit val="20"/>
        <c:minorUnit val="5"/>
      </c:valAx>
      <c:spPr>
        <a:noFill/>
        <a:ln w="25400">
          <a:noFill/>
        </a:ln>
      </c:spPr>
    </c:plotArea>
    <c:legend>
      <c:legendPos val="r"/>
      <c:layout>
        <c:manualLayout>
          <c:xMode val="edge"/>
          <c:yMode val="edge"/>
          <c:x val="0.25065308416082455"/>
          <c:y val="0.803555905511811"/>
          <c:w val="0.56658031975768042"/>
          <c:h val="0.1786666666666666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Tasa de desempleo según nivel educativo.
Año 2013</a:t>
            </a:r>
          </a:p>
        </c:rich>
      </c:tx>
      <c:layout>
        <c:manualLayout>
          <c:xMode val="edge"/>
          <c:yMode val="edge"/>
          <c:x val="0.14136125654450263"/>
          <c:y val="3.7135278514588865E-2"/>
        </c:manualLayout>
      </c:layout>
      <c:overlay val="0"/>
      <c:spPr>
        <a:noFill/>
        <a:ln w="25400">
          <a:noFill/>
        </a:ln>
      </c:spPr>
    </c:title>
    <c:autoTitleDeleted val="0"/>
    <c:plotArea>
      <c:layout>
        <c:manualLayout>
          <c:layoutTarget val="inner"/>
          <c:xMode val="edge"/>
          <c:yMode val="edge"/>
          <c:x val="0.21204195257598801"/>
          <c:y val="0.18567675329898092"/>
          <c:w val="0.63874365961161805"/>
          <c:h val="0.54376763466130118"/>
        </c:manualLayout>
      </c:layout>
      <c:barChart>
        <c:barDir val="bar"/>
        <c:grouping val="clustered"/>
        <c:varyColors val="0"/>
        <c:ser>
          <c:idx val="0"/>
          <c:order val="0"/>
          <c:tx>
            <c:v>Educación primaria e inferior </c:v>
          </c:tx>
          <c:spPr>
            <a:solidFill>
              <a:schemeClr val="accent1">
                <a:lumMod val="20000"/>
                <a:lumOff val="80000"/>
              </a:schemeClr>
            </a:solidFill>
            <a:ln w="952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
              <c:pt idx="0">
                <c:v>Andalucía</c:v>
              </c:pt>
              <c:pt idx="1">
                <c:v>España</c:v>
              </c:pt>
            </c:strLit>
          </c:cat>
          <c:val>
            <c:numLit>
              <c:formatCode>General</c:formatCode>
              <c:ptCount val="2"/>
              <c:pt idx="0">
                <c:v>48.506943547883772</c:v>
              </c:pt>
              <c:pt idx="1">
                <c:v>38.528375453178917</c:v>
              </c:pt>
            </c:numLit>
          </c:val>
          <c:extLst>
            <c:ext xmlns:c16="http://schemas.microsoft.com/office/drawing/2014/chart" uri="{C3380CC4-5D6E-409C-BE32-E72D297353CC}">
              <c16:uniqueId val="{00000000-AAEA-4F9D-A040-D548544DDC91}"/>
            </c:ext>
          </c:extLst>
        </c:ser>
        <c:ser>
          <c:idx val="1"/>
          <c:order val="1"/>
          <c:tx>
            <c:v>Educación secundaria obligatoria</c:v>
          </c:tx>
          <c:spPr>
            <a:solidFill>
              <a:schemeClr val="accent1">
                <a:lumMod val="40000"/>
                <a:lumOff val="60000"/>
              </a:schemeClr>
            </a:solidFill>
            <a:ln w="9525">
              <a:solidFill>
                <a:srgbClr val="000000"/>
              </a:solidFill>
              <a:prstDash val="solid"/>
            </a:ln>
          </c:spPr>
          <c:invertIfNegative val="0"/>
          <c:dLbls>
            <c:numFmt formatCode="#,##0" sourceLinked="0"/>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40.961573995656195</c:v>
              </c:pt>
              <c:pt idx="1">
                <c:v>30.511434455581913</c:v>
              </c:pt>
            </c:numLit>
          </c:val>
          <c:extLst>
            <c:ext xmlns:c16="http://schemas.microsoft.com/office/drawing/2014/chart" uri="{C3380CC4-5D6E-409C-BE32-E72D297353CC}">
              <c16:uniqueId val="{00000001-AAEA-4F9D-A040-D548544DDC91}"/>
            </c:ext>
          </c:extLst>
        </c:ser>
        <c:ser>
          <c:idx val="2"/>
          <c:order val="2"/>
          <c:tx>
            <c:v>Educación secundaria post-obligatoria</c:v>
          </c:tx>
          <c:spPr>
            <a:solidFill>
              <a:schemeClr val="accent1">
                <a:lumMod val="60000"/>
                <a:lumOff val="40000"/>
              </a:schemeClr>
            </a:solidFill>
            <a:ln w="9525">
              <a:solidFill>
                <a:srgbClr val="000000"/>
              </a:solidFill>
              <a:prstDash val="solid"/>
            </a:ln>
          </c:spPr>
          <c:invertIfNegative val="0"/>
          <c:dLbls>
            <c:dLbl>
              <c:idx val="0"/>
              <c:layout>
                <c:manualLayout>
                  <c:x val="-2.6949134481741854E-3"/>
                  <c:y val="-1.7975246204472439E-3"/>
                </c:manualLayout>
              </c:layout>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EA-4F9D-A040-D548544DDC91}"/>
                </c:ext>
              </c:extLst>
            </c:dLbl>
            <c:dLbl>
              <c:idx val="1"/>
              <c:layout>
                <c:manualLayout>
                  <c:x val="-5.0262260316584761E-3"/>
                  <c:y val="-4.7144220314165874E-4"/>
                </c:manualLayout>
              </c:layout>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EA-4F9D-A040-D548544DDC91}"/>
                </c:ext>
              </c:extLst>
            </c:dLbl>
            <c:numFmt formatCode="#,##0" sourceLinked="0"/>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30.050022383315074</c:v>
              </c:pt>
              <c:pt idx="1">
                <c:v>23.233155325865972</c:v>
              </c:pt>
            </c:numLit>
          </c:val>
          <c:extLst>
            <c:ext xmlns:c16="http://schemas.microsoft.com/office/drawing/2014/chart" uri="{C3380CC4-5D6E-409C-BE32-E72D297353CC}">
              <c16:uniqueId val="{00000004-AAEA-4F9D-A040-D548544DDC91}"/>
            </c:ext>
          </c:extLst>
        </c:ser>
        <c:ser>
          <c:idx val="3"/>
          <c:order val="3"/>
          <c:tx>
            <c:v>Educación superior</c:v>
          </c:tx>
          <c:spPr>
            <a:solidFill>
              <a:schemeClr val="accent1">
                <a:lumMod val="75000"/>
              </a:schemeClr>
            </a:solidFill>
            <a:ln w="9525">
              <a:solidFill>
                <a:srgbClr val="000000"/>
              </a:solidFill>
              <a:prstDash val="solid"/>
            </a:ln>
          </c:spPr>
          <c:invertIfNegative val="0"/>
          <c:dLbls>
            <c:dLbl>
              <c:idx val="0"/>
              <c:layout>
                <c:manualLayout>
                  <c:x val="-3.5960647105933718E-3"/>
                  <c:y val="-5.4147319130483651E-3"/>
                </c:manualLayout>
              </c:layout>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EA-4F9D-A040-D548544DDC91}"/>
                </c:ext>
              </c:extLst>
            </c:dLbl>
            <c:dLbl>
              <c:idx val="1"/>
              <c:layout>
                <c:manualLayout>
                  <c:x val="-4.7957393321451103E-3"/>
                  <c:y val="-1.4357763488909159E-3"/>
                </c:manualLayout>
              </c:layout>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EA-4F9D-A040-D548544DDC91}"/>
                </c:ext>
              </c:extLst>
            </c:dLbl>
            <c:numFmt formatCode="#,##0" sourceLinked="0"/>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20.818776703925906</c:v>
              </c:pt>
              <c:pt idx="1">
                <c:v>14.904296028137065</c:v>
              </c:pt>
            </c:numLit>
          </c:val>
          <c:extLst>
            <c:ext xmlns:c16="http://schemas.microsoft.com/office/drawing/2014/chart" uri="{C3380CC4-5D6E-409C-BE32-E72D297353CC}">
              <c16:uniqueId val="{00000007-AAEA-4F9D-A040-D548544DDC91}"/>
            </c:ext>
          </c:extLst>
        </c:ser>
        <c:dLbls>
          <c:showLegendKey val="0"/>
          <c:showVal val="0"/>
          <c:showCatName val="0"/>
          <c:showSerName val="0"/>
          <c:showPercent val="0"/>
          <c:showBubbleSize val="0"/>
        </c:dLbls>
        <c:gapWidth val="150"/>
        <c:axId val="292267920"/>
        <c:axId val="292268312"/>
      </c:barChart>
      <c:catAx>
        <c:axId val="292267920"/>
        <c:scaling>
          <c:orientation val="maxMin"/>
        </c:scaling>
        <c:delete val="0"/>
        <c:axPos val="l"/>
        <c:numFmt formatCode="General"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292268312"/>
        <c:crosses val="autoZero"/>
        <c:auto val="1"/>
        <c:lblAlgn val="ctr"/>
        <c:lblOffset val="100"/>
        <c:tickLblSkip val="1"/>
        <c:tickMarkSkip val="1"/>
        <c:noMultiLvlLbl val="0"/>
      </c:catAx>
      <c:valAx>
        <c:axId val="292268312"/>
        <c:scaling>
          <c:orientation val="minMax"/>
          <c:max val="5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292267920"/>
        <c:crosses val="max"/>
        <c:crossBetween val="between"/>
        <c:majorUnit val="5"/>
        <c:minorUnit val="5"/>
      </c:valAx>
      <c:spPr>
        <a:noFill/>
        <a:ln w="25400">
          <a:noFill/>
        </a:ln>
      </c:spPr>
    </c:plotArea>
    <c:legend>
      <c:legendPos val="r"/>
      <c:layout>
        <c:manualLayout>
          <c:xMode val="edge"/>
          <c:yMode val="edge"/>
          <c:x val="0.25130890052356025"/>
          <c:y val="0.8037149202503534"/>
          <c:w val="0.56806317076857549"/>
          <c:h val="0.17771918099097028"/>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Nivel de estudios de la población adulta (distribución porcentual). Año 2013</a:t>
            </a:r>
          </a:p>
        </c:rich>
      </c:tx>
      <c:layout>
        <c:manualLayout>
          <c:xMode val="edge"/>
          <c:yMode val="edge"/>
          <c:x val="0.16052693459704434"/>
          <c:y val="4.1176574073708394E-2"/>
        </c:manualLayout>
      </c:layout>
      <c:overlay val="0"/>
      <c:spPr>
        <a:noFill/>
        <a:ln w="25400">
          <a:noFill/>
        </a:ln>
      </c:spPr>
    </c:title>
    <c:autoTitleDeleted val="0"/>
    <c:plotArea>
      <c:layout>
        <c:manualLayout>
          <c:layoutTarget val="inner"/>
          <c:xMode val="edge"/>
          <c:yMode val="edge"/>
          <c:x val="0.19122876087857438"/>
          <c:y val="0.19019685039370077"/>
          <c:w val="0.69824803149606296"/>
          <c:h val="0.56568743245329622"/>
        </c:manualLayout>
      </c:layout>
      <c:barChart>
        <c:barDir val="bar"/>
        <c:grouping val="stacked"/>
        <c:varyColors val="0"/>
        <c:ser>
          <c:idx val="0"/>
          <c:order val="0"/>
          <c:tx>
            <c:v>Inferior a 2ª etapa de E. secundaria</c:v>
          </c:tx>
          <c:spPr>
            <a:solidFill>
              <a:schemeClr val="accent1">
                <a:lumMod val="40000"/>
                <a:lumOff val="60000"/>
              </a:schemeClr>
            </a:solidFill>
            <a:ln>
              <a:solidFill>
                <a:srgbClr val="000000"/>
              </a:solidFill>
            </a:ln>
          </c:spPr>
          <c:invertIfNegative val="0"/>
          <c:dLbls>
            <c:spPr>
              <a:noFill/>
              <a:ln>
                <a:noFill/>
              </a:ln>
              <a:effectLst/>
            </c:spPr>
            <c:txPr>
              <a:bodyPr wrap="square" lIns="38100" tIns="19050" rIns="38100" bIns="19050" anchor="ctr">
                <a:spAutoFit/>
              </a:bodyPr>
              <a:lstStyle/>
              <a:p>
                <a:pPr>
                  <a:defRPr sz="6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
              <c:pt idx="0">
                <c:v>Andalucía</c:v>
              </c:pt>
              <c:pt idx="1">
                <c:v>España</c:v>
              </c:pt>
            </c:strLit>
          </c:cat>
          <c:val>
            <c:numLit>
              <c:formatCode>General</c:formatCode>
              <c:ptCount val="2"/>
              <c:pt idx="0">
                <c:v>52.9</c:v>
              </c:pt>
              <c:pt idx="1">
                <c:v>44.6</c:v>
              </c:pt>
            </c:numLit>
          </c:val>
          <c:extLst>
            <c:ext xmlns:c16="http://schemas.microsoft.com/office/drawing/2014/chart" uri="{C3380CC4-5D6E-409C-BE32-E72D297353CC}">
              <c16:uniqueId val="{00000000-6175-4DC9-A6D1-1923AD35263A}"/>
            </c:ext>
          </c:extLst>
        </c:ser>
        <c:ser>
          <c:idx val="2"/>
          <c:order val="1"/>
          <c:tx>
            <c:v>2ª etapa Educación secundaria </c:v>
          </c:tx>
          <c:spPr>
            <a:solidFill>
              <a:schemeClr val="accent1">
                <a:lumMod val="60000"/>
                <a:lumOff val="40000"/>
              </a:schemeClr>
            </a:solidFill>
            <a:ln>
              <a:solidFill>
                <a:schemeClr val="tx1"/>
              </a:solidFill>
            </a:ln>
          </c:spPr>
          <c:invertIfNegative val="0"/>
          <c:dLbls>
            <c:numFmt formatCode="#,##0.0" sourceLinked="0"/>
            <c:spPr>
              <a:noFill/>
              <a:ln>
                <a:noFill/>
              </a:ln>
              <a:effectLst/>
            </c:spPr>
            <c:txPr>
              <a:bodyPr wrap="square" lIns="38100" tIns="19050" rIns="38100" bIns="19050" anchor="ctr">
                <a:spAutoFit/>
              </a:bodyPr>
              <a:lstStyle/>
              <a:p>
                <a:pPr>
                  <a:defRPr sz="6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
              <c:pt idx="0">
                <c:v>Andalucía</c:v>
              </c:pt>
              <c:pt idx="1">
                <c:v>España</c:v>
              </c:pt>
            </c:strLit>
          </c:cat>
          <c:val>
            <c:numLit>
              <c:formatCode>General</c:formatCode>
              <c:ptCount val="2"/>
              <c:pt idx="0">
                <c:v>19.729800000000001</c:v>
              </c:pt>
              <c:pt idx="1">
                <c:v>21.7194</c:v>
              </c:pt>
            </c:numLit>
          </c:val>
          <c:extLst>
            <c:ext xmlns:c16="http://schemas.microsoft.com/office/drawing/2014/chart" uri="{C3380CC4-5D6E-409C-BE32-E72D297353CC}">
              <c16:uniqueId val="{00000001-6175-4DC9-A6D1-1923AD35263A}"/>
            </c:ext>
          </c:extLst>
        </c:ser>
        <c:ser>
          <c:idx val="3"/>
          <c:order val="2"/>
          <c:tx>
            <c:v>Educación superior</c:v>
          </c:tx>
          <c:spPr>
            <a:solidFill>
              <a:schemeClr val="accent1">
                <a:lumMod val="75000"/>
              </a:schemeClr>
            </a:solidFill>
            <a:ln>
              <a:solidFill>
                <a:srgbClr val="000000"/>
              </a:solidFill>
            </a:ln>
          </c:spPr>
          <c:invertIfNegative val="0"/>
          <c:dLbls>
            <c:numFmt formatCode="#,##0.0" sourceLinked="0"/>
            <c:spPr>
              <a:noFill/>
              <a:ln>
                <a:noFill/>
              </a:ln>
              <a:effectLst/>
            </c:spPr>
            <c:txPr>
              <a:bodyPr wrap="square" lIns="38100" tIns="19050" rIns="38100" bIns="19050" anchor="ctr">
                <a:spAutoFit/>
              </a:bodyPr>
              <a:lstStyle/>
              <a:p>
                <a:pPr>
                  <a:defRPr sz="6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
              <c:pt idx="0">
                <c:v>Andalucía</c:v>
              </c:pt>
              <c:pt idx="1">
                <c:v>España</c:v>
              </c:pt>
            </c:strLit>
          </c:cat>
          <c:val>
            <c:numLit>
              <c:formatCode>General</c:formatCode>
              <c:ptCount val="2"/>
              <c:pt idx="0">
                <c:v>27.33</c:v>
              </c:pt>
              <c:pt idx="1">
                <c:v>33.734900000000003</c:v>
              </c:pt>
            </c:numLit>
          </c:val>
          <c:extLst>
            <c:ext xmlns:c16="http://schemas.microsoft.com/office/drawing/2014/chart" uri="{C3380CC4-5D6E-409C-BE32-E72D297353CC}">
              <c16:uniqueId val="{00000002-6175-4DC9-A6D1-1923AD35263A}"/>
            </c:ext>
          </c:extLst>
        </c:ser>
        <c:dLbls>
          <c:showLegendKey val="0"/>
          <c:showVal val="0"/>
          <c:showCatName val="0"/>
          <c:showSerName val="0"/>
          <c:showPercent val="0"/>
          <c:showBubbleSize val="0"/>
        </c:dLbls>
        <c:gapWidth val="150"/>
        <c:overlap val="100"/>
        <c:axId val="198250064"/>
        <c:axId val="197531968"/>
      </c:barChart>
      <c:catAx>
        <c:axId val="19825006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7531968"/>
        <c:crosses val="autoZero"/>
        <c:auto val="1"/>
        <c:lblAlgn val="ctr"/>
        <c:lblOffset val="100"/>
        <c:tickLblSkip val="1"/>
        <c:tickMarkSkip val="1"/>
        <c:noMultiLvlLbl val="0"/>
      </c:catAx>
      <c:valAx>
        <c:axId val="197531968"/>
        <c:scaling>
          <c:orientation val="minMax"/>
          <c:max val="10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250064"/>
        <c:crosses val="max"/>
        <c:crossBetween val="between"/>
        <c:majorUnit val="20"/>
        <c:minorUnit val="10"/>
      </c:valAx>
      <c:spPr>
        <a:noFill/>
        <a:ln w="25400">
          <a:noFill/>
        </a:ln>
      </c:spPr>
    </c:plotArea>
    <c:legend>
      <c:legendPos val="b"/>
      <c:layout>
        <c:manualLayout>
          <c:xMode val="edge"/>
          <c:yMode val="edge"/>
          <c:x val="0.18421087166735736"/>
          <c:y val="0.83921800216149456"/>
          <c:w val="0.67467329741677029"/>
          <c:h val="0.15097807626987803"/>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s-ES"/>
        </a:p>
      </c:txPr>
    </c:legend>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Proporción del gasto público en educación destinado a conciertos. Año 2013</a:t>
            </a:r>
          </a:p>
        </c:rich>
      </c:tx>
      <c:layout>
        <c:manualLayout>
          <c:xMode val="edge"/>
          <c:yMode val="edge"/>
          <c:x val="0.14433057336905053"/>
          <c:y val="4.1297935103244837E-2"/>
        </c:manualLayout>
      </c:layout>
      <c:overlay val="0"/>
      <c:spPr>
        <a:noFill/>
        <a:ln w="25400">
          <a:noFill/>
        </a:ln>
      </c:spPr>
    </c:title>
    <c:autoTitleDeleted val="0"/>
    <c:plotArea>
      <c:layout>
        <c:manualLayout>
          <c:layoutTarget val="inner"/>
          <c:xMode val="edge"/>
          <c:yMode val="edge"/>
          <c:x val="0.19673640988175448"/>
          <c:y val="0.20059035762122654"/>
          <c:w val="0.69330180466593661"/>
          <c:h val="0.6460188622378229"/>
        </c:manualLayout>
      </c:layout>
      <c:barChart>
        <c:barDir val="bar"/>
        <c:grouping val="stacked"/>
        <c:varyColors val="0"/>
        <c:ser>
          <c:idx val="0"/>
          <c:order val="0"/>
          <c:tx>
            <c:strRef>
              <c:f>'Rc22'!$A$17</c:f>
              <c:strCache>
                <c:ptCount val="1"/>
                <c:pt idx="0">
                  <c:v>Proporción del gasto público en educación destinado a conciertos</c:v>
                </c:pt>
              </c:strCache>
            </c:strRef>
          </c:tx>
          <c:spPr>
            <a:solidFill>
              <a:srgbClr val="0080C0"/>
            </a:solidFill>
            <a:ln w="9525">
              <a:solidFill>
                <a:schemeClr val="tx1"/>
              </a:solidFill>
              <a:prstDash val="solid"/>
            </a:ln>
          </c:spPr>
          <c:invertIfNegative val="0"/>
          <c:dLbls>
            <c:dLbl>
              <c:idx val="0"/>
              <c:layout>
                <c:manualLayout>
                  <c:x val="0.28019273511432474"/>
                  <c:y val="-1.4627620741191061E-3"/>
                </c:manualLayout>
              </c:layout>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D2-4CFA-A6DB-4FFF25A9312F}"/>
                </c:ext>
              </c:extLst>
            </c:dLbl>
            <c:dLbl>
              <c:idx val="1"/>
              <c:layout>
                <c:manualLayout>
                  <c:x val="0.37166571962009903"/>
                  <c:y val="-8.8367825703202126E-3"/>
                </c:manualLayout>
              </c:layout>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D2-4CFA-A6DB-4FFF25A9312F}"/>
                </c:ext>
              </c:extLst>
            </c:dLbl>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'Rc22'!$B$12:$C$12</c:f>
              <c:strCache>
                <c:ptCount val="2"/>
                <c:pt idx="0">
                  <c:v>Andalucía</c:v>
                </c:pt>
                <c:pt idx="1">
                  <c:v>España</c:v>
                </c:pt>
              </c:strCache>
            </c:strRef>
          </c:cat>
          <c:val>
            <c:numRef>
              <c:f>'Rc22'!$B$17:$C$17</c:f>
              <c:numCache>
                <c:formatCode>#,##0.0</c:formatCode>
                <c:ptCount val="2"/>
                <c:pt idx="0">
                  <c:v>10.297858407168633</c:v>
                </c:pt>
                <c:pt idx="1">
                  <c:v>13.905989401741156</c:v>
                </c:pt>
              </c:numCache>
            </c:numRef>
          </c:val>
          <c:extLst>
            <c:ext xmlns:c16="http://schemas.microsoft.com/office/drawing/2014/chart" uri="{C3380CC4-5D6E-409C-BE32-E72D297353CC}">
              <c16:uniqueId val="{00000002-15D2-4CFA-A6DB-4FFF25A9312F}"/>
            </c:ext>
          </c:extLst>
        </c:ser>
        <c:dLbls>
          <c:showLegendKey val="0"/>
          <c:showVal val="0"/>
          <c:showCatName val="0"/>
          <c:showSerName val="0"/>
          <c:showPercent val="0"/>
          <c:showBubbleSize val="0"/>
        </c:dLbls>
        <c:gapWidth val="150"/>
        <c:overlap val="100"/>
        <c:axId val="197377384"/>
        <c:axId val="197306072"/>
      </c:barChart>
      <c:catAx>
        <c:axId val="19737738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7306072"/>
        <c:crosses val="autoZero"/>
        <c:auto val="1"/>
        <c:lblAlgn val="ctr"/>
        <c:lblOffset val="100"/>
        <c:tickLblSkip val="1"/>
        <c:tickMarkSkip val="1"/>
        <c:noMultiLvlLbl val="0"/>
      </c:catAx>
      <c:valAx>
        <c:axId val="197306072"/>
        <c:scaling>
          <c:orientation val="minMax"/>
          <c:max val="15"/>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7377384"/>
        <c:crosses val="max"/>
        <c:crossBetween val="between"/>
        <c:majorUnit val="5"/>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Alumnado por profesor. Curso 2013/2014</a:t>
            </a:r>
          </a:p>
        </c:rich>
      </c:tx>
      <c:layout>
        <c:manualLayout>
          <c:xMode val="edge"/>
          <c:yMode val="edge"/>
          <c:x val="0.17424308703836264"/>
          <c:y val="4.1176470588235294E-2"/>
        </c:manualLayout>
      </c:layout>
      <c:overlay val="0"/>
      <c:spPr>
        <a:noFill/>
        <a:ln w="25400">
          <a:noFill/>
        </a:ln>
      </c:spPr>
    </c:title>
    <c:autoTitleDeleted val="0"/>
    <c:plotArea>
      <c:layout>
        <c:manualLayout>
          <c:layoutTarget val="inner"/>
          <c:xMode val="edge"/>
          <c:yMode val="edge"/>
          <c:x val="0.23484949836899796"/>
          <c:y val="0.17647103174446455"/>
          <c:w val="0.64646743637057502"/>
          <c:h val="0.60588387565599489"/>
        </c:manualLayout>
      </c:layout>
      <c:barChart>
        <c:barDir val="bar"/>
        <c:grouping val="clustered"/>
        <c:varyColors val="0"/>
        <c:ser>
          <c:idx val="0"/>
          <c:order val="0"/>
          <c:tx>
            <c:strRef>
              <c:f>'Rc62'!$A$14</c:f>
              <c:strCache>
                <c:ptCount val="1"/>
                <c:pt idx="0">
                  <c:v>Centros públicos</c:v>
                </c:pt>
              </c:strCache>
            </c:strRef>
          </c:tx>
          <c:spPr>
            <a:solidFill>
              <a:schemeClr val="accent1">
                <a:lumMod val="40000"/>
                <a:lumOff val="60000"/>
              </a:scheme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('Rc62'!$B$12:$B$13,'Rc62'!$K$12:$K$13)</c:f>
              <c:strCache>
                <c:ptCount val="2"/>
                <c:pt idx="0">
                  <c:v>Andalucía</c:v>
                </c:pt>
                <c:pt idx="1">
                  <c:v>España</c:v>
                </c:pt>
              </c:strCache>
            </c:strRef>
          </c:cat>
          <c:val>
            <c:numRef>
              <c:f>('Rc62'!$B$14,'Rc62'!$K$14)</c:f>
              <c:numCache>
                <c:formatCode>#,##0.0</c:formatCode>
                <c:ptCount val="2"/>
                <c:pt idx="0">
                  <c:v>12.4</c:v>
                </c:pt>
                <c:pt idx="1">
                  <c:v>11.5</c:v>
                </c:pt>
              </c:numCache>
            </c:numRef>
          </c:val>
          <c:extLst>
            <c:ext xmlns:c16="http://schemas.microsoft.com/office/drawing/2014/chart" uri="{C3380CC4-5D6E-409C-BE32-E72D297353CC}">
              <c16:uniqueId val="{00000000-AFB6-465E-80E2-F196F6016D66}"/>
            </c:ext>
          </c:extLst>
        </c:ser>
        <c:ser>
          <c:idx val="1"/>
          <c:order val="1"/>
          <c:tx>
            <c:strRef>
              <c:f>'Rc62'!$A$15</c:f>
              <c:strCache>
                <c:ptCount val="1"/>
                <c:pt idx="0">
                  <c:v>Centros privados</c:v>
                </c:pt>
              </c:strCache>
            </c:strRef>
          </c:tx>
          <c:spPr>
            <a:solidFill>
              <a:schemeClr val="accent1">
                <a:lumMod val="60000"/>
                <a:lumOff val="40000"/>
              </a:schemeClr>
            </a:solidFill>
            <a:ln w="12700">
              <a:solidFill>
                <a:srgbClr val="000000"/>
              </a:solidFill>
              <a:prstDash val="solid"/>
            </a:ln>
          </c:spPr>
          <c:invertIfNegative val="0"/>
          <c:dLbls>
            <c:dLbl>
              <c:idx val="0"/>
              <c:layout>
                <c:manualLayout>
                  <c:x val="9.0937041500271931E-4"/>
                  <c:y val="2.4327418258474065E-5"/>
                </c:manualLayout>
              </c:layout>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B6-465E-80E2-F196F6016D66}"/>
                </c:ext>
              </c:extLst>
            </c:dLbl>
            <c:dLbl>
              <c:idx val="1"/>
              <c:layout>
                <c:manualLayout>
                  <c:x val="-2.4239284417733042E-3"/>
                  <c:y val="-2.9168458392303531E-3"/>
                </c:manualLayout>
              </c:layout>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B6-465E-80E2-F196F6016D66}"/>
                </c:ext>
              </c:extLst>
            </c:dLbl>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('Rc62'!$B$12:$B$13,'Rc62'!$K$12:$K$13)</c:f>
              <c:strCache>
                <c:ptCount val="2"/>
                <c:pt idx="0">
                  <c:v>Andalucía</c:v>
                </c:pt>
                <c:pt idx="1">
                  <c:v>España</c:v>
                </c:pt>
              </c:strCache>
            </c:strRef>
          </c:cat>
          <c:val>
            <c:numRef>
              <c:f>('Rc62'!$B$15,'Rc62'!$K$15)</c:f>
              <c:numCache>
                <c:formatCode>#,##0.0</c:formatCode>
                <c:ptCount val="2"/>
                <c:pt idx="0">
                  <c:v>13.7</c:v>
                </c:pt>
                <c:pt idx="1">
                  <c:v>13.2</c:v>
                </c:pt>
              </c:numCache>
            </c:numRef>
          </c:val>
          <c:extLst>
            <c:ext xmlns:c16="http://schemas.microsoft.com/office/drawing/2014/chart" uri="{C3380CC4-5D6E-409C-BE32-E72D297353CC}">
              <c16:uniqueId val="{00000003-AFB6-465E-80E2-F196F6016D66}"/>
            </c:ext>
          </c:extLst>
        </c:ser>
        <c:ser>
          <c:idx val="3"/>
          <c:order val="2"/>
          <c:tx>
            <c:strRef>
              <c:f>'Rc62'!$A$17</c:f>
              <c:strCache>
                <c:ptCount val="1"/>
                <c:pt idx="0">
                  <c:v>Total</c:v>
                </c:pt>
              </c:strCache>
            </c:strRef>
          </c:tx>
          <c:spPr>
            <a:solidFill>
              <a:schemeClr val="accent1">
                <a:lumMod val="75000"/>
              </a:schemeClr>
            </a:solidFill>
            <a:ln w="12700">
              <a:solidFill>
                <a:srgbClr val="000000"/>
              </a:solidFill>
              <a:prstDash val="solid"/>
            </a:ln>
          </c:spPr>
          <c:invertIfNegative val="0"/>
          <c:dLbls>
            <c:dLbl>
              <c:idx val="0"/>
              <c:layout>
                <c:manualLayout>
                  <c:x val="4.041782350416856E-4"/>
                  <c:y val="2.638801203972807E-3"/>
                </c:manualLayout>
              </c:layout>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B6-465E-80E2-F196F6016D66}"/>
                </c:ext>
              </c:extLst>
            </c:dLbl>
            <c:dLbl>
              <c:idx val="1"/>
              <c:layout>
                <c:manualLayout>
                  <c:x val="-1.515067283326843E-3"/>
                  <c:y val="-3.0237205351602015E-4"/>
                </c:manualLayout>
              </c:layout>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B6-465E-80E2-F196F6016D66}"/>
                </c:ext>
              </c:extLst>
            </c:dLbl>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('Rc62'!$B$12:$B$13,'Rc62'!$K$12:$K$13)</c:f>
              <c:strCache>
                <c:ptCount val="2"/>
                <c:pt idx="0">
                  <c:v>Andalucía</c:v>
                </c:pt>
                <c:pt idx="1">
                  <c:v>España</c:v>
                </c:pt>
              </c:strCache>
            </c:strRef>
          </c:cat>
          <c:val>
            <c:numRef>
              <c:f>('Rc62'!$B$17,'Rc62'!$K$17)</c:f>
              <c:numCache>
                <c:formatCode>#,##0.0</c:formatCode>
                <c:ptCount val="2"/>
                <c:pt idx="0">
                  <c:v>12.7</c:v>
                </c:pt>
                <c:pt idx="1">
                  <c:v>12</c:v>
                </c:pt>
              </c:numCache>
            </c:numRef>
          </c:val>
          <c:extLst>
            <c:ext xmlns:c16="http://schemas.microsoft.com/office/drawing/2014/chart" uri="{C3380CC4-5D6E-409C-BE32-E72D297353CC}">
              <c16:uniqueId val="{00000006-AFB6-465E-80E2-F196F6016D66}"/>
            </c:ext>
          </c:extLst>
        </c:ser>
        <c:dLbls>
          <c:showLegendKey val="0"/>
          <c:showVal val="0"/>
          <c:showCatName val="0"/>
          <c:showSerName val="0"/>
          <c:showPercent val="0"/>
          <c:showBubbleSize val="0"/>
        </c:dLbls>
        <c:gapWidth val="150"/>
        <c:axId val="197514296"/>
        <c:axId val="197749800"/>
      </c:barChart>
      <c:catAx>
        <c:axId val="1975142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7749800"/>
        <c:crosses val="autoZero"/>
        <c:auto val="1"/>
        <c:lblAlgn val="ctr"/>
        <c:lblOffset val="100"/>
        <c:tickLblSkip val="1"/>
        <c:tickMarkSkip val="1"/>
        <c:noMultiLvlLbl val="0"/>
      </c:catAx>
      <c:valAx>
        <c:axId val="197749800"/>
        <c:scaling>
          <c:orientation val="minMax"/>
          <c:max val="2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7514296"/>
        <c:crosses val="max"/>
        <c:crossBetween val="between"/>
        <c:majorUnit val="5"/>
      </c:valAx>
      <c:spPr>
        <a:noFill/>
        <a:ln w="25400">
          <a:noFill/>
        </a:ln>
      </c:spPr>
    </c:plotArea>
    <c:legend>
      <c:legendPos val="b"/>
      <c:layout>
        <c:manualLayout>
          <c:xMode val="edge"/>
          <c:yMode val="edge"/>
          <c:x val="0.21969796389087728"/>
          <c:y val="0.92353172765169067"/>
          <c:w val="0.5656588854423501"/>
          <c:h val="5.2941176470588269E-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Prueba de acceso a la universidad (tasa bruta de la población que supera la prueba).
Año 2013</a:t>
            </a:r>
          </a:p>
        </c:rich>
      </c:tx>
      <c:layout>
        <c:manualLayout>
          <c:xMode val="edge"/>
          <c:yMode val="edge"/>
          <c:x val="0.13098236775818639"/>
          <c:y val="4.1176470588235294E-2"/>
        </c:manualLayout>
      </c:layout>
      <c:overlay val="0"/>
      <c:spPr>
        <a:noFill/>
        <a:ln w="25400">
          <a:noFill/>
        </a:ln>
      </c:spPr>
    </c:title>
    <c:autoTitleDeleted val="0"/>
    <c:plotArea>
      <c:layout>
        <c:manualLayout>
          <c:layoutTarget val="inner"/>
          <c:xMode val="edge"/>
          <c:yMode val="edge"/>
          <c:x val="0.21158696682238581"/>
          <c:y val="0.205882870368542"/>
          <c:w val="0.67002539493755509"/>
          <c:h val="0.5735308531695098"/>
        </c:manualLayout>
      </c:layout>
      <c:barChart>
        <c:barDir val="bar"/>
        <c:grouping val="clustered"/>
        <c:varyColors val="0"/>
        <c:ser>
          <c:idx val="0"/>
          <c:order val="0"/>
          <c:tx>
            <c:strRef>
              <c:f>'E41'!$A$15</c:f>
              <c:strCache>
                <c:ptCount val="1"/>
                <c:pt idx="0">
                  <c:v>Alumnos</c:v>
                </c:pt>
              </c:strCache>
            </c:strRef>
          </c:tx>
          <c:spPr>
            <a:solidFill>
              <a:schemeClr val="accent1">
                <a:lumMod val="60000"/>
                <a:lumOff val="40000"/>
              </a:schemeClr>
            </a:solidFill>
            <a:ln w="9525">
              <a:solidFill>
                <a:srgbClr val="000000"/>
              </a:solidFill>
              <a:prstDash val="solid"/>
            </a:ln>
          </c:spPr>
          <c:invertIfNegative val="0"/>
          <c:dLbls>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('E41'!$B$13,'E41'!$K$13)</c:f>
              <c:strCache>
                <c:ptCount val="2"/>
                <c:pt idx="0">
                  <c:v>Andalucía</c:v>
                </c:pt>
                <c:pt idx="1">
                  <c:v>España</c:v>
                </c:pt>
              </c:strCache>
            </c:strRef>
          </c:cat>
          <c:val>
            <c:numRef>
              <c:f>('E41'!$B$15,'E41'!$K$15)</c:f>
              <c:numCache>
                <c:formatCode>0.0</c:formatCode>
                <c:ptCount val="2"/>
                <c:pt idx="0">
                  <c:v>35.599811855559835</c:v>
                </c:pt>
                <c:pt idx="1">
                  <c:v>35.295315060124302</c:v>
                </c:pt>
              </c:numCache>
            </c:numRef>
          </c:val>
          <c:extLst>
            <c:ext xmlns:c16="http://schemas.microsoft.com/office/drawing/2014/chart" uri="{C3380CC4-5D6E-409C-BE32-E72D297353CC}">
              <c16:uniqueId val="{00000000-99D2-47E7-A732-AF9ED5FAD1F5}"/>
            </c:ext>
          </c:extLst>
        </c:ser>
        <c:ser>
          <c:idx val="1"/>
          <c:order val="1"/>
          <c:tx>
            <c:strRef>
              <c:f>'E41'!$A$16</c:f>
              <c:strCache>
                <c:ptCount val="1"/>
                <c:pt idx="0">
                  <c:v>Alumnas</c:v>
                </c:pt>
              </c:strCache>
            </c:strRef>
          </c:tx>
          <c:spPr>
            <a:solidFill>
              <a:schemeClr val="accent1">
                <a:lumMod val="75000"/>
              </a:schemeClr>
            </a:solidFill>
            <a:ln w="9525">
              <a:solidFill>
                <a:srgbClr val="000000"/>
              </a:solidFill>
              <a:prstDash val="solid"/>
            </a:ln>
          </c:spPr>
          <c:invertIfNegative val="0"/>
          <c:dLbls>
            <c:dLbl>
              <c:idx val="0"/>
              <c:layout>
                <c:manualLayout>
                  <c:x val="9.6150785576565312E-4"/>
                  <c:y val="-1.4913335264066241E-4"/>
                </c:manualLayout>
              </c:layout>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D2-47E7-A732-AF9ED5FAD1F5}"/>
                </c:ext>
              </c:extLst>
            </c:dLbl>
            <c:dLbl>
              <c:idx val="1"/>
              <c:layout>
                <c:manualLayout>
                  <c:x val="6.1424274261121514E-3"/>
                  <c:y val="-1.6196740239181606E-3"/>
                </c:manualLayout>
              </c:layout>
              <c:spPr>
                <a:noFill/>
                <a:ln w="25400">
                  <a:noFill/>
                </a:ln>
              </c:spPr>
              <c:txPr>
                <a:bodyPr/>
                <a:lstStyle/>
                <a:p>
                  <a:pPr>
                    <a:defRPr sz="650"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D2-47E7-A732-AF9ED5FAD1F5}"/>
                </c:ext>
              </c:extLst>
            </c:dLbl>
            <c:spPr>
              <a:noFill/>
              <a:ln w="25400">
                <a:noFill/>
              </a:ln>
            </c:spPr>
            <c:txPr>
              <a:bodyPr wrap="square" lIns="38100" tIns="19050" rIns="38100" bIns="19050" anchor="ctr">
                <a:spAutoFit/>
              </a:bodyPr>
              <a:lstStyle/>
              <a:p>
                <a:pPr>
                  <a:defRPr sz="650"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('E41'!$B$13,'E41'!$K$13)</c:f>
              <c:strCache>
                <c:ptCount val="2"/>
                <c:pt idx="0">
                  <c:v>Andalucía</c:v>
                </c:pt>
                <c:pt idx="1">
                  <c:v>España</c:v>
                </c:pt>
              </c:strCache>
            </c:strRef>
          </c:cat>
          <c:val>
            <c:numRef>
              <c:f>('E41'!$B$16,'E41'!$K$16)</c:f>
              <c:numCache>
                <c:formatCode>0.0</c:formatCode>
                <c:ptCount val="2"/>
                <c:pt idx="0">
                  <c:v>48.917165658935986</c:v>
                </c:pt>
                <c:pt idx="1">
                  <c:v>47.745748969085312</c:v>
                </c:pt>
              </c:numCache>
            </c:numRef>
          </c:val>
          <c:extLst>
            <c:ext xmlns:c16="http://schemas.microsoft.com/office/drawing/2014/chart" uri="{C3380CC4-5D6E-409C-BE32-E72D297353CC}">
              <c16:uniqueId val="{00000003-99D2-47E7-A732-AF9ED5FAD1F5}"/>
            </c:ext>
          </c:extLst>
        </c:ser>
        <c:dLbls>
          <c:showLegendKey val="0"/>
          <c:showVal val="0"/>
          <c:showCatName val="0"/>
          <c:showSerName val="0"/>
          <c:showPercent val="0"/>
          <c:showBubbleSize val="0"/>
        </c:dLbls>
        <c:gapWidth val="150"/>
        <c:axId val="198349192"/>
        <c:axId val="198349584"/>
      </c:barChart>
      <c:catAx>
        <c:axId val="1983491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349584"/>
        <c:crosses val="autoZero"/>
        <c:auto val="1"/>
        <c:lblAlgn val="ctr"/>
        <c:lblOffset val="100"/>
        <c:tickLblSkip val="1"/>
        <c:tickMarkSkip val="1"/>
        <c:noMultiLvlLbl val="0"/>
      </c:catAx>
      <c:valAx>
        <c:axId val="198349584"/>
        <c:scaling>
          <c:orientation val="minMax"/>
          <c:max val="6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349192"/>
        <c:crosses val="max"/>
        <c:crossBetween val="between"/>
        <c:majorUnit val="10"/>
      </c:valAx>
      <c:spPr>
        <a:noFill/>
        <a:ln w="25400">
          <a:noFill/>
        </a:ln>
      </c:spPr>
    </c:plotArea>
    <c:legend>
      <c:legendPos val="b"/>
      <c:layout>
        <c:manualLayout>
          <c:xMode val="edge"/>
          <c:yMode val="edge"/>
          <c:x val="0.36272040302267006"/>
          <c:y val="0.92353172765169067"/>
          <c:w val="0.2846347607052897"/>
          <c:h val="5.2941176470588269E-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solidFill>
        <a:srgbClr val="000000"/>
      </a:solid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Alumnado extranjero (porcentaje).
Curso 2013/2014
</a:t>
            </a:r>
          </a:p>
        </c:rich>
      </c:tx>
      <c:layout>
        <c:manualLayout>
          <c:xMode val="edge"/>
          <c:yMode val="edge"/>
          <c:x val="0.21683706947345868"/>
          <c:y val="4.1055718475073319E-2"/>
        </c:manualLayout>
      </c:layout>
      <c:overlay val="0"/>
      <c:spPr>
        <a:noFill/>
        <a:ln w="25400">
          <a:noFill/>
        </a:ln>
      </c:spPr>
    </c:title>
    <c:autoTitleDeleted val="0"/>
    <c:plotArea>
      <c:layout>
        <c:manualLayout>
          <c:layoutTarget val="inner"/>
          <c:xMode val="edge"/>
          <c:yMode val="edge"/>
          <c:x val="0.21683713983740954"/>
          <c:y val="0.21407693604676348"/>
          <c:w val="0.64285834398855535"/>
          <c:h val="0.58651215355277664"/>
        </c:manualLayout>
      </c:layout>
      <c:barChart>
        <c:barDir val="bar"/>
        <c:grouping val="clustered"/>
        <c:varyColors val="0"/>
        <c:ser>
          <c:idx val="0"/>
          <c:order val="0"/>
          <c:tx>
            <c:strRef>
              <c:f>'E5'!$A$14</c:f>
              <c:strCache>
                <c:ptCount val="1"/>
                <c:pt idx="0">
                  <c:v>Educación infantil</c:v>
                </c:pt>
              </c:strCache>
            </c:strRef>
          </c:tx>
          <c:spPr>
            <a:solidFill>
              <a:schemeClr val="accent1">
                <a:lumMod val="40000"/>
                <a:lumOff val="60000"/>
              </a:schemeClr>
            </a:solidFill>
            <a:ln w="9525">
              <a:solidFill>
                <a:srgbClr val="000000"/>
              </a:solidFill>
              <a:prstDash val="solid"/>
            </a:ln>
          </c:spPr>
          <c:invertIfNegative val="0"/>
          <c:dLbls>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('E5'!$B$12,'E5'!$K$12)</c:f>
              <c:strCache>
                <c:ptCount val="2"/>
                <c:pt idx="0">
                  <c:v>Andalucía</c:v>
                </c:pt>
                <c:pt idx="1">
                  <c:v>España</c:v>
                </c:pt>
              </c:strCache>
            </c:strRef>
          </c:cat>
          <c:val>
            <c:numRef>
              <c:f>('E5'!$B$14,'E5'!$K$14)</c:f>
              <c:numCache>
                <c:formatCode>0.0</c:formatCode>
                <c:ptCount val="2"/>
                <c:pt idx="0" formatCode="#,##0.0">
                  <c:v>4.7153414443220871</c:v>
                </c:pt>
                <c:pt idx="1">
                  <c:v>8.1607266621451942</c:v>
                </c:pt>
              </c:numCache>
            </c:numRef>
          </c:val>
          <c:extLst>
            <c:ext xmlns:c16="http://schemas.microsoft.com/office/drawing/2014/chart" uri="{C3380CC4-5D6E-409C-BE32-E72D297353CC}">
              <c16:uniqueId val="{00000000-1100-4B14-B15A-5FCA87648763}"/>
            </c:ext>
          </c:extLst>
        </c:ser>
        <c:ser>
          <c:idx val="1"/>
          <c:order val="1"/>
          <c:tx>
            <c:strRef>
              <c:f>'E5'!$A$15</c:f>
              <c:strCache>
                <c:ptCount val="1"/>
                <c:pt idx="0">
                  <c:v>Educación primaria </c:v>
                </c:pt>
              </c:strCache>
            </c:strRef>
          </c:tx>
          <c:spPr>
            <a:solidFill>
              <a:schemeClr val="accent1">
                <a:lumMod val="60000"/>
                <a:lumOff val="40000"/>
              </a:schemeClr>
            </a:solidFill>
            <a:ln w="9525">
              <a:solidFill>
                <a:srgbClr val="000000"/>
              </a:solidFill>
              <a:prstDash val="solid"/>
            </a:ln>
          </c:spPr>
          <c:invertIfNegative val="0"/>
          <c:dLbls>
            <c:dLbl>
              <c:idx val="0"/>
              <c:layout>
                <c:manualLayout>
                  <c:x val="-2.756652166049367E-4"/>
                  <c:y val="1.490598625424111E-3"/>
                </c:manualLayout>
              </c:layout>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00-4B14-B15A-5FCA87648763}"/>
                </c:ext>
              </c:extLst>
            </c:dLbl>
            <c:dLbl>
              <c:idx val="1"/>
              <c:layout>
                <c:manualLayout>
                  <c:x val="5.7573678844933251E-3"/>
                  <c:y val="1.4908083616088641E-3"/>
                </c:manualLayout>
              </c:layout>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00-4B14-B15A-5FCA87648763}"/>
                </c:ext>
              </c:extLst>
            </c:dLbl>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('E5'!$B$12,'E5'!$K$12)</c:f>
              <c:strCache>
                <c:ptCount val="2"/>
                <c:pt idx="0">
                  <c:v>Andalucía</c:v>
                </c:pt>
                <c:pt idx="1">
                  <c:v>España</c:v>
                </c:pt>
              </c:strCache>
            </c:strRef>
          </c:cat>
          <c:val>
            <c:numRef>
              <c:f>('E5'!$B$15,'E5'!$K$15)</c:f>
              <c:numCache>
                <c:formatCode>0.0</c:formatCode>
                <c:ptCount val="2"/>
                <c:pt idx="0" formatCode="#,##0.0">
                  <c:v>5.1297380693572707</c:v>
                </c:pt>
                <c:pt idx="1">
                  <c:v>8.6327423875051164</c:v>
                </c:pt>
              </c:numCache>
            </c:numRef>
          </c:val>
          <c:extLst>
            <c:ext xmlns:c16="http://schemas.microsoft.com/office/drawing/2014/chart" uri="{C3380CC4-5D6E-409C-BE32-E72D297353CC}">
              <c16:uniqueId val="{00000003-1100-4B14-B15A-5FCA87648763}"/>
            </c:ext>
          </c:extLst>
        </c:ser>
        <c:ser>
          <c:idx val="3"/>
          <c:order val="2"/>
          <c:tx>
            <c:strRef>
              <c:f>'E5'!$A$16</c:f>
              <c:strCache>
                <c:ptCount val="1"/>
                <c:pt idx="0">
                  <c:v>Educación secundaria obligatoria</c:v>
                </c:pt>
              </c:strCache>
            </c:strRef>
          </c:tx>
          <c:spPr>
            <a:solidFill>
              <a:schemeClr val="accent1">
                <a:lumMod val="75000"/>
              </a:schemeClr>
            </a:solidFill>
            <a:ln w="9525">
              <a:solidFill>
                <a:srgbClr val="000000"/>
              </a:solidFill>
              <a:prstDash val="solid"/>
            </a:ln>
          </c:spPr>
          <c:invertIfNegative val="0"/>
          <c:dLbls>
            <c:dLbl>
              <c:idx val="0"/>
              <c:layout>
                <c:manualLayout>
                  <c:x val="-5.8941565331376289E-3"/>
                  <c:y val="-3.7227961314483249E-3"/>
                </c:manualLayout>
              </c:layout>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00-4B14-B15A-5FCA87648763}"/>
                </c:ext>
              </c:extLst>
            </c:dLbl>
            <c:dLbl>
              <c:idx val="1"/>
              <c:layout>
                <c:manualLayout>
                  <c:x val="-5.6617922759655825E-3"/>
                  <c:y val="-7.8971067033043157E-4"/>
                </c:manualLayout>
              </c:layout>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00-4B14-B15A-5FCA87648763}"/>
                </c:ext>
              </c:extLst>
            </c:dLbl>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('E5'!$B$12,'E5'!$K$12)</c:f>
              <c:strCache>
                <c:ptCount val="2"/>
                <c:pt idx="0">
                  <c:v>Andalucía</c:v>
                </c:pt>
                <c:pt idx="1">
                  <c:v>España</c:v>
                </c:pt>
              </c:strCache>
            </c:strRef>
          </c:cat>
          <c:val>
            <c:numRef>
              <c:f>('E5'!$B$16,'E5'!$K$16)</c:f>
              <c:numCache>
                <c:formatCode>0.0</c:formatCode>
                <c:ptCount val="2"/>
                <c:pt idx="0" formatCode="#,##0.0">
                  <c:v>6.6403424646525258</c:v>
                </c:pt>
                <c:pt idx="1">
                  <c:v>10.534477360242136</c:v>
                </c:pt>
              </c:numCache>
            </c:numRef>
          </c:val>
          <c:extLst>
            <c:ext xmlns:c16="http://schemas.microsoft.com/office/drawing/2014/chart" uri="{C3380CC4-5D6E-409C-BE32-E72D297353CC}">
              <c16:uniqueId val="{00000006-1100-4B14-B15A-5FCA87648763}"/>
            </c:ext>
          </c:extLst>
        </c:ser>
        <c:dLbls>
          <c:showLegendKey val="0"/>
          <c:showVal val="0"/>
          <c:showCatName val="0"/>
          <c:showSerName val="0"/>
          <c:showPercent val="0"/>
          <c:showBubbleSize val="0"/>
        </c:dLbls>
        <c:gapWidth val="150"/>
        <c:axId val="198350368"/>
        <c:axId val="198350760"/>
      </c:barChart>
      <c:catAx>
        <c:axId val="1983503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350760"/>
        <c:crosses val="autoZero"/>
        <c:auto val="1"/>
        <c:lblAlgn val="ctr"/>
        <c:lblOffset val="100"/>
        <c:tickLblSkip val="1"/>
        <c:tickMarkSkip val="1"/>
        <c:noMultiLvlLbl val="0"/>
      </c:catAx>
      <c:valAx>
        <c:axId val="198350760"/>
        <c:scaling>
          <c:orientation val="minMax"/>
          <c:max val="15"/>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350368"/>
        <c:crosses val="max"/>
        <c:crossBetween val="between"/>
        <c:majorUnit val="5"/>
      </c:valAx>
      <c:spPr>
        <a:noFill/>
        <a:ln w="25400">
          <a:noFill/>
        </a:ln>
      </c:spPr>
    </c:plotArea>
    <c:legend>
      <c:legendPos val="b"/>
      <c:layout>
        <c:manualLayout>
          <c:xMode val="edge"/>
          <c:yMode val="edge"/>
          <c:x val="2.0408163265306124E-2"/>
          <c:y val="0.92375674448318601"/>
          <c:w val="0.95153228614280361"/>
          <c:h val="5.2785923753665642E-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Participación en el aprendizaje permanente.
Año 2013</a:t>
            </a:r>
          </a:p>
        </c:rich>
      </c:tx>
      <c:layout>
        <c:manualLayout>
          <c:xMode val="edge"/>
          <c:yMode val="edge"/>
          <c:x val="0.1403512060992376"/>
          <c:y val="4.0816326530612242E-2"/>
        </c:manualLayout>
      </c:layout>
      <c:overlay val="0"/>
      <c:spPr>
        <a:noFill/>
        <a:ln w="25400">
          <a:noFill/>
        </a:ln>
      </c:spPr>
    </c:title>
    <c:autoTitleDeleted val="0"/>
    <c:plotArea>
      <c:layout>
        <c:manualLayout>
          <c:layoutTarget val="inner"/>
          <c:xMode val="edge"/>
          <c:yMode val="edge"/>
          <c:x val="0.23308306331481676"/>
          <c:y val="0.18950524993745202"/>
          <c:w val="0.6491237999842745"/>
          <c:h val="0.5918394728815809"/>
        </c:manualLayout>
      </c:layout>
      <c:barChart>
        <c:barDir val="bar"/>
        <c:grouping val="clustered"/>
        <c:varyColors val="0"/>
        <c:ser>
          <c:idx val="0"/>
          <c:order val="0"/>
          <c:tx>
            <c:v>Hombres</c:v>
          </c:tx>
          <c:spPr>
            <a:solidFill>
              <a:schemeClr val="accent1">
                <a:lumMod val="60000"/>
                <a:lumOff val="40000"/>
              </a:schemeClr>
            </a:solidFill>
            <a:ln w="9525">
              <a:solidFill>
                <a:srgbClr val="000000"/>
              </a:solidFill>
              <a:prstDash val="solid"/>
            </a:ln>
          </c:spPr>
          <c:invertIfNegative val="0"/>
          <c:dLbls>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9.5961999999999996</c:v>
              </c:pt>
              <c:pt idx="1">
                <c:v>10.5136</c:v>
              </c:pt>
            </c:numLit>
          </c:val>
          <c:extLst>
            <c:ext xmlns:c16="http://schemas.microsoft.com/office/drawing/2014/chart" uri="{C3380CC4-5D6E-409C-BE32-E72D297353CC}">
              <c16:uniqueId val="{00000000-CEC9-4425-8EC4-A95B5F7ACB68}"/>
            </c:ext>
          </c:extLst>
        </c:ser>
        <c:ser>
          <c:idx val="1"/>
          <c:order val="1"/>
          <c:tx>
            <c:v>Mujeres</c:v>
          </c:tx>
          <c:spPr>
            <a:solidFill>
              <a:schemeClr val="accent1">
                <a:lumMod val="75000"/>
              </a:schemeClr>
            </a:solidFill>
            <a:ln w="9525">
              <a:solidFill>
                <a:srgbClr val="000000"/>
              </a:solidFill>
              <a:prstDash val="solid"/>
            </a:ln>
          </c:spPr>
          <c:invertIfNegative val="0"/>
          <c:dLbls>
            <c:dLbl>
              <c:idx val="0"/>
              <c:layout>
                <c:manualLayout>
                  <c:x val="7.3456893114254296E-4"/>
                  <c:y val="-7.0449142808609588E-4"/>
                </c:manualLayout>
              </c:layout>
              <c:numFmt formatCode="#,##0.0" sourceLinked="0"/>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C9-4425-8EC4-A95B5F7ACB68}"/>
                </c:ext>
              </c:extLst>
            </c:dLbl>
            <c:dLbl>
              <c:idx val="1"/>
              <c:layout>
                <c:manualLayout>
                  <c:x val="4.5948203842940684E-4"/>
                  <c:y val="7.5334970883750481E-4"/>
                </c:manualLayout>
              </c:layout>
              <c:numFmt formatCode="#,##0.0" sourceLinked="0"/>
              <c:spPr>
                <a:noFill/>
                <a:ln w="25400">
                  <a:noFill/>
                </a:ln>
              </c:spPr>
              <c:txPr>
                <a:bodyPr/>
                <a:lstStyle/>
                <a:p>
                  <a:pPr>
                    <a:defRPr sz="625" b="0" i="0" u="none" strike="noStrike" baseline="0">
                      <a:solidFill>
                        <a:srgbClr val="000000"/>
                      </a:solidFill>
                      <a:latin typeface="Arial"/>
                      <a:ea typeface="Arial"/>
                      <a:cs typeface="Arial"/>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C9-4425-8EC4-A95B5F7ACB68}"/>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Arial"/>
                    <a:ea typeface="Arial"/>
                    <a:cs typeface="Arial"/>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Andalucía</c:v>
              </c:pt>
              <c:pt idx="1">
                <c:v>España</c:v>
              </c:pt>
            </c:strLit>
          </c:cat>
          <c:val>
            <c:numLit>
              <c:formatCode>General</c:formatCode>
              <c:ptCount val="2"/>
              <c:pt idx="0">
                <c:v>10.6995</c:v>
              </c:pt>
              <c:pt idx="1">
                <c:v>12.2363</c:v>
              </c:pt>
            </c:numLit>
          </c:val>
          <c:extLst>
            <c:ext xmlns:c16="http://schemas.microsoft.com/office/drawing/2014/chart" uri="{C3380CC4-5D6E-409C-BE32-E72D297353CC}">
              <c16:uniqueId val="{00000003-CEC9-4425-8EC4-A95B5F7ACB68}"/>
            </c:ext>
          </c:extLst>
        </c:ser>
        <c:dLbls>
          <c:showLegendKey val="0"/>
          <c:showVal val="0"/>
          <c:showCatName val="0"/>
          <c:showSerName val="0"/>
          <c:showPercent val="0"/>
          <c:showBubbleSize val="0"/>
        </c:dLbls>
        <c:gapWidth val="150"/>
        <c:axId val="198351544"/>
        <c:axId val="198351936"/>
      </c:barChart>
      <c:catAx>
        <c:axId val="1983515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351936"/>
        <c:crosses val="autoZero"/>
        <c:auto val="1"/>
        <c:lblAlgn val="ctr"/>
        <c:lblOffset val="100"/>
        <c:tickLblSkip val="1"/>
        <c:tickMarkSkip val="1"/>
        <c:noMultiLvlLbl val="0"/>
      </c:catAx>
      <c:valAx>
        <c:axId val="198351936"/>
        <c:scaling>
          <c:orientation val="minMax"/>
          <c:max val="14"/>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351544"/>
        <c:crosses val="max"/>
        <c:crossBetween val="between"/>
        <c:majorUnit val="2"/>
      </c:valAx>
      <c:spPr>
        <a:noFill/>
        <a:ln w="25400">
          <a:noFill/>
        </a:ln>
      </c:spPr>
    </c:plotArea>
    <c:legend>
      <c:legendPos val="b"/>
      <c:layout>
        <c:manualLayout>
          <c:xMode val="edge"/>
          <c:yMode val="edge"/>
          <c:x val="0.36591544477992882"/>
          <c:y val="0.92128700749141057"/>
          <c:w val="0.27568955196389916"/>
          <c:h val="5.2478516716022772E-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1" verticalDpi="-1"/>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Distribución porcentual del alumnado andaluz de educación</a:t>
            </a:r>
            <a:r>
              <a:rPr lang="es-ES_tradnl" baseline="0"/>
              <a:t> primaria </a:t>
            </a:r>
            <a:r>
              <a:rPr lang="es-ES_tradnl"/>
              <a:t>por niveles competenciales en Razonamiento matemático.</a:t>
            </a:r>
            <a:r>
              <a:rPr lang="es-ES_tradnl" baseline="0"/>
              <a:t> </a:t>
            </a:r>
            <a:r>
              <a:rPr lang="es-ES_tradnl"/>
              <a:t>Andalucía-Curso 2013/2014</a:t>
            </a:r>
          </a:p>
        </c:rich>
      </c:tx>
      <c:layout>
        <c:manualLayout>
          <c:xMode val="edge"/>
          <c:yMode val="edge"/>
          <c:x val="0.13151429892603375"/>
          <c:y val="4.3046357615894044E-2"/>
        </c:manualLayout>
      </c:layout>
      <c:overlay val="0"/>
      <c:spPr>
        <a:noFill/>
        <a:ln w="25400">
          <a:noFill/>
        </a:ln>
      </c:spPr>
    </c:title>
    <c:autoTitleDeleted val="0"/>
    <c:plotArea>
      <c:layout>
        <c:manualLayout>
          <c:layoutTarget val="inner"/>
          <c:xMode val="edge"/>
          <c:yMode val="edge"/>
          <c:x val="0.20595614599182216"/>
          <c:y val="0.29470270147915628"/>
          <c:w val="0.69727321715303658"/>
          <c:h val="0.4635770280370583"/>
        </c:manualLayout>
      </c:layout>
      <c:barChart>
        <c:barDir val="bar"/>
        <c:grouping val="clustered"/>
        <c:varyColors val="0"/>
        <c:ser>
          <c:idx val="0"/>
          <c:order val="0"/>
          <c:tx>
            <c:strRef>
              <c:f>'Rn31'!$B$13:$G$13</c:f>
              <c:strCache>
                <c:ptCount val="6"/>
                <c:pt idx="0">
                  <c:v>1</c:v>
                </c:pt>
                <c:pt idx="1">
                  <c:v>2</c:v>
                </c:pt>
                <c:pt idx="2">
                  <c:v>3</c:v>
                </c:pt>
                <c:pt idx="3">
                  <c:v>4</c:v>
                </c:pt>
                <c:pt idx="4">
                  <c:v>5</c:v>
                </c:pt>
                <c:pt idx="5">
                  <c:v>6</c:v>
                </c:pt>
              </c:strCache>
            </c:strRef>
          </c:tx>
          <c:spPr>
            <a:solidFill>
              <a:schemeClr val="accent1">
                <a:lumMod val="60000"/>
                <a:lumOff val="40000"/>
              </a:schemeClr>
            </a:solidFill>
            <a:ln w="9525">
              <a:solidFill>
                <a:schemeClr val="tx1"/>
              </a:solidFill>
            </a:ln>
          </c:spPr>
          <c:invertIfNegative val="0"/>
          <c:val>
            <c:numRef>
              <c:f>'Rn31'!$B$15:$G$15</c:f>
              <c:numCache>
                <c:formatCode>0.0</c:formatCode>
                <c:ptCount val="6"/>
                <c:pt idx="0">
                  <c:v>2.1</c:v>
                </c:pt>
                <c:pt idx="1">
                  <c:v>3.4</c:v>
                </c:pt>
                <c:pt idx="2">
                  <c:v>6.2</c:v>
                </c:pt>
                <c:pt idx="3">
                  <c:v>12.4</c:v>
                </c:pt>
                <c:pt idx="4">
                  <c:v>25</c:v>
                </c:pt>
                <c:pt idx="5">
                  <c:v>50.9</c:v>
                </c:pt>
              </c:numCache>
            </c:numRef>
          </c:val>
          <c:extLst>
            <c:ext xmlns:c16="http://schemas.microsoft.com/office/drawing/2014/chart" uri="{C3380CC4-5D6E-409C-BE32-E72D297353CC}">
              <c16:uniqueId val="{00000000-F477-462A-B661-8DADCE2042A0}"/>
            </c:ext>
          </c:extLst>
        </c:ser>
        <c:dLbls>
          <c:showLegendKey val="0"/>
          <c:showVal val="0"/>
          <c:showCatName val="0"/>
          <c:showSerName val="0"/>
          <c:showPercent val="0"/>
          <c:showBubbleSize val="0"/>
        </c:dLbls>
        <c:gapWidth val="50"/>
        <c:axId val="198794968"/>
        <c:axId val="198795360"/>
      </c:barChart>
      <c:catAx>
        <c:axId val="198794968"/>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795360"/>
        <c:crosses val="autoZero"/>
        <c:auto val="1"/>
        <c:lblAlgn val="ctr"/>
        <c:lblOffset val="100"/>
        <c:noMultiLvlLbl val="0"/>
      </c:catAx>
      <c:valAx>
        <c:axId val="198795360"/>
        <c:scaling>
          <c:orientation val="minMax"/>
          <c:max val="10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794968"/>
        <c:crosses val="max"/>
        <c:crossBetween val="between"/>
        <c:majorUnit val="1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1" verticalDpi="-1"/>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_tradnl"/>
              <a:t>Distribución porcentual del alumnado andaluz de educación</a:t>
            </a:r>
            <a:r>
              <a:rPr lang="es-ES_tradnl" baseline="0"/>
              <a:t> primaria </a:t>
            </a:r>
            <a:r>
              <a:rPr lang="es-ES_tradnl"/>
              <a:t>por niveles competenciales en Comunicación lingüística</a:t>
            </a:r>
            <a:r>
              <a:rPr lang="es-ES_tradnl" baseline="0"/>
              <a:t> en lengua española</a:t>
            </a:r>
            <a:r>
              <a:rPr lang="es-ES_tradnl"/>
              <a:t>.</a:t>
            </a:r>
            <a:r>
              <a:rPr lang="es-ES_tradnl" baseline="0"/>
              <a:t> </a:t>
            </a:r>
            <a:r>
              <a:rPr lang="es-ES_tradnl"/>
              <a:t>Andalucía-Curso 2013/2014</a:t>
            </a:r>
          </a:p>
        </c:rich>
      </c:tx>
      <c:layout>
        <c:manualLayout>
          <c:xMode val="edge"/>
          <c:yMode val="edge"/>
          <c:x val="0.13151429892603375"/>
          <c:y val="4.3046357615894044E-2"/>
        </c:manualLayout>
      </c:layout>
      <c:overlay val="0"/>
      <c:spPr>
        <a:noFill/>
        <a:ln w="25400">
          <a:noFill/>
        </a:ln>
      </c:spPr>
    </c:title>
    <c:autoTitleDeleted val="0"/>
    <c:plotArea>
      <c:layout>
        <c:manualLayout>
          <c:layoutTarget val="inner"/>
          <c:xMode val="edge"/>
          <c:yMode val="edge"/>
          <c:x val="0.20595614599182216"/>
          <c:y val="0.29470270147915628"/>
          <c:w val="0.69727321715303658"/>
          <c:h val="0.4635770280370583"/>
        </c:manualLayout>
      </c:layout>
      <c:barChart>
        <c:barDir val="bar"/>
        <c:grouping val="clustered"/>
        <c:varyColors val="0"/>
        <c:ser>
          <c:idx val="0"/>
          <c:order val="0"/>
          <c:tx>
            <c:strRef>
              <c:f>'Rn32'!$B$13:$G$13</c:f>
              <c:strCache>
                <c:ptCount val="6"/>
                <c:pt idx="0">
                  <c:v>1</c:v>
                </c:pt>
                <c:pt idx="1">
                  <c:v>2</c:v>
                </c:pt>
                <c:pt idx="2">
                  <c:v>3</c:v>
                </c:pt>
                <c:pt idx="3">
                  <c:v>4</c:v>
                </c:pt>
                <c:pt idx="4">
                  <c:v>5</c:v>
                </c:pt>
                <c:pt idx="5">
                  <c:v>6</c:v>
                </c:pt>
              </c:strCache>
            </c:strRef>
          </c:tx>
          <c:spPr>
            <a:solidFill>
              <a:schemeClr val="accent1">
                <a:lumMod val="60000"/>
                <a:lumOff val="40000"/>
              </a:schemeClr>
            </a:solidFill>
            <a:ln>
              <a:solidFill>
                <a:schemeClr val="tx1"/>
              </a:solidFill>
            </a:ln>
          </c:spPr>
          <c:invertIfNegative val="0"/>
          <c:val>
            <c:numRef>
              <c:f>'Rn32'!$B$15:$G$15</c:f>
              <c:numCache>
                <c:formatCode>0.0</c:formatCode>
                <c:ptCount val="6"/>
                <c:pt idx="0">
                  <c:v>1.8</c:v>
                </c:pt>
                <c:pt idx="1">
                  <c:v>4.0999999999999996</c:v>
                </c:pt>
                <c:pt idx="2">
                  <c:v>8.1999999999999993</c:v>
                </c:pt>
                <c:pt idx="3">
                  <c:v>15.3</c:v>
                </c:pt>
                <c:pt idx="4">
                  <c:v>27.3</c:v>
                </c:pt>
                <c:pt idx="5">
                  <c:v>43.2</c:v>
                </c:pt>
              </c:numCache>
            </c:numRef>
          </c:val>
          <c:extLst>
            <c:ext xmlns:c16="http://schemas.microsoft.com/office/drawing/2014/chart" uri="{C3380CC4-5D6E-409C-BE32-E72D297353CC}">
              <c16:uniqueId val="{00000000-9095-4266-AD26-C3FD0BFD1095}"/>
            </c:ext>
          </c:extLst>
        </c:ser>
        <c:dLbls>
          <c:showLegendKey val="0"/>
          <c:showVal val="0"/>
          <c:showCatName val="0"/>
          <c:showSerName val="0"/>
          <c:showPercent val="0"/>
          <c:showBubbleSize val="0"/>
        </c:dLbls>
        <c:gapWidth val="50"/>
        <c:axId val="198796144"/>
        <c:axId val="198796536"/>
      </c:barChart>
      <c:catAx>
        <c:axId val="198796144"/>
        <c:scaling>
          <c:orientation val="maxMin"/>
        </c:scaling>
        <c:delete val="0"/>
        <c:axPos val="l"/>
        <c:numFmt formatCode="General" sourceLinked="0"/>
        <c:majorTickMark val="none"/>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796536"/>
        <c:crosses val="autoZero"/>
        <c:auto val="1"/>
        <c:lblAlgn val="ctr"/>
        <c:lblOffset val="100"/>
        <c:noMultiLvlLbl val="0"/>
      </c:catAx>
      <c:valAx>
        <c:axId val="198796536"/>
        <c:scaling>
          <c:orientation val="minMax"/>
          <c:max val="10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1" i="0" u="none" strike="noStrike" baseline="0">
                <a:solidFill>
                  <a:srgbClr val="000000"/>
                </a:solidFill>
                <a:latin typeface="Arial"/>
                <a:ea typeface="Arial"/>
                <a:cs typeface="Arial"/>
              </a:defRPr>
            </a:pPr>
            <a:endParaRPr lang="es-ES"/>
          </a:p>
        </c:txPr>
        <c:crossAx val="198796144"/>
        <c:crosses val="max"/>
        <c:crossBetween val="between"/>
        <c:majorUnit val="1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1" verticalDpi="-1"/>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_rels/drawing31.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24.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media/image25.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1.png"/><Relationship Id="rId6" Type="http://schemas.openxmlformats.org/officeDocument/2006/relationships/image" Target="../media/image31.png"/><Relationship Id="rId5" Type="http://schemas.openxmlformats.org/officeDocument/2006/relationships/image" Target="../media/image30.png"/><Relationship Id="rId4" Type="http://schemas.openxmlformats.org/officeDocument/2006/relationships/image" Target="../media/image29.png"/></Relationships>
</file>

<file path=xl/drawings/_rels/drawing3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1093" name="Picture 21">
          <a:extLst>
            <a:ext uri="{FF2B5EF4-FFF2-40B4-BE49-F238E27FC236}">
              <a16:creationId xmlns:a16="http://schemas.microsoft.com/office/drawing/2014/main" id="{00000000-0008-0000-0200-00004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28574</xdr:colOff>
      <xdr:row>26</xdr:row>
      <xdr:rowOff>0</xdr:rowOff>
    </xdr:from>
    <xdr:to>
      <xdr:col>4</xdr:col>
      <xdr:colOff>67643</xdr:colOff>
      <xdr:row>45</xdr:row>
      <xdr:rowOff>63270</xdr:rowOff>
    </xdr:to>
    <xdr:pic>
      <xdr:nvPicPr>
        <xdr:cNvPr id="12" name="Imagen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4" y="4152900"/>
          <a:ext cx="3439494" cy="2777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10311" name="Picture 25">
          <a:extLst>
            <a:ext uri="{FF2B5EF4-FFF2-40B4-BE49-F238E27FC236}">
              <a16:creationId xmlns:a16="http://schemas.microsoft.com/office/drawing/2014/main" id="{00000000-0008-0000-0B00-00004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674745" cy="935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27</xdr:row>
      <xdr:rowOff>0</xdr:rowOff>
    </xdr:from>
    <xdr:to>
      <xdr:col>6</xdr:col>
      <xdr:colOff>381620</xdr:colOff>
      <xdr:row>54</xdr:row>
      <xdr:rowOff>58436</xdr:rowOff>
    </xdr:to>
    <xdr:pic>
      <xdr:nvPicPr>
        <xdr:cNvPr id="4" name="Imagen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295775"/>
          <a:ext cx="4763120" cy="3916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22860</xdr:colOff>
      <xdr:row>23</xdr:row>
      <xdr:rowOff>45720</xdr:rowOff>
    </xdr:from>
    <xdr:to>
      <xdr:col>3</xdr:col>
      <xdr:colOff>434340</xdr:colOff>
      <xdr:row>42</xdr:row>
      <xdr:rowOff>30480</xdr:rowOff>
    </xdr:to>
    <xdr:graphicFrame macro="">
      <xdr:nvGraphicFramePr>
        <xdr:cNvPr id="11320" name="Gráfico 10">
          <a:extLst>
            <a:ext uri="{FF2B5EF4-FFF2-40B4-BE49-F238E27FC236}">
              <a16:creationId xmlns:a16="http://schemas.microsoft.com/office/drawing/2014/main" id="{00000000-0008-0000-0C00-000038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274320</xdr:colOff>
      <xdr:row>5</xdr:row>
      <xdr:rowOff>106680</xdr:rowOff>
    </xdr:to>
    <xdr:pic>
      <xdr:nvPicPr>
        <xdr:cNvPr id="11321" name="Picture 11">
          <a:extLst>
            <a:ext uri="{FF2B5EF4-FFF2-40B4-BE49-F238E27FC236}">
              <a16:creationId xmlns:a16="http://schemas.microsoft.com/office/drawing/2014/main" id="{00000000-0008-0000-0C00-0000392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21585" name="Picture 1059">
          <a:extLst>
            <a:ext uri="{FF2B5EF4-FFF2-40B4-BE49-F238E27FC236}">
              <a16:creationId xmlns:a16="http://schemas.microsoft.com/office/drawing/2014/main" id="{00000000-0008-0000-0D00-00005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27</xdr:row>
      <xdr:rowOff>133350</xdr:rowOff>
    </xdr:from>
    <xdr:to>
      <xdr:col>6</xdr:col>
      <xdr:colOff>391145</xdr:colOff>
      <xdr:row>55</xdr:row>
      <xdr:rowOff>39265</xdr:rowOff>
    </xdr:to>
    <xdr:pic>
      <xdr:nvPicPr>
        <xdr:cNvPr id="4" name="Imagen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4429125"/>
          <a:ext cx="4763120" cy="3906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22707" name="Picture 41">
          <a:extLst>
            <a:ext uri="{FF2B5EF4-FFF2-40B4-BE49-F238E27FC236}">
              <a16:creationId xmlns:a16="http://schemas.microsoft.com/office/drawing/2014/main" id="{00000000-0008-0000-0E00-0000B3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39</xdr:row>
      <xdr:rowOff>123825</xdr:rowOff>
    </xdr:from>
    <xdr:to>
      <xdr:col>10</xdr:col>
      <xdr:colOff>381000</xdr:colOff>
      <xdr:row>58</xdr:row>
      <xdr:rowOff>114300</xdr:rowOff>
    </xdr:to>
    <xdr:pic>
      <xdr:nvPicPr>
        <xdr:cNvPr id="12" name="Imagen 11">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181725"/>
          <a:ext cx="6772275" cy="270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66</xdr:row>
      <xdr:rowOff>114300</xdr:rowOff>
    </xdr:from>
    <xdr:to>
      <xdr:col>10</xdr:col>
      <xdr:colOff>381000</xdr:colOff>
      <xdr:row>105</xdr:row>
      <xdr:rowOff>57150</xdr:rowOff>
    </xdr:to>
    <xdr:pic>
      <xdr:nvPicPr>
        <xdr:cNvPr id="13" name="Imagen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10029825"/>
          <a:ext cx="6772275" cy="551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23623" name="Picture 25">
          <a:extLst>
            <a:ext uri="{FF2B5EF4-FFF2-40B4-BE49-F238E27FC236}">
              <a16:creationId xmlns:a16="http://schemas.microsoft.com/office/drawing/2014/main" id="{00000000-0008-0000-0F00-000047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41</xdr:row>
      <xdr:rowOff>114300</xdr:rowOff>
    </xdr:from>
    <xdr:to>
      <xdr:col>5</xdr:col>
      <xdr:colOff>480662</xdr:colOff>
      <xdr:row>75</xdr:row>
      <xdr:rowOff>79887</xdr:rowOff>
    </xdr:to>
    <xdr:pic>
      <xdr:nvPicPr>
        <xdr:cNvPr id="4" name="Imagen 3">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6410325"/>
          <a:ext cx="4357337" cy="4870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38976" name="Picture 1042">
          <a:extLst>
            <a:ext uri="{FF2B5EF4-FFF2-40B4-BE49-F238E27FC236}">
              <a16:creationId xmlns:a16="http://schemas.microsoft.com/office/drawing/2014/main" id="{00000000-0008-0000-1000-000040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45720</xdr:colOff>
      <xdr:row>24</xdr:row>
      <xdr:rowOff>15245</xdr:rowOff>
    </xdr:from>
    <xdr:to>
      <xdr:col>4</xdr:col>
      <xdr:colOff>399584</xdr:colOff>
      <xdr:row>41</xdr:row>
      <xdr:rowOff>100799</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 y="3771905"/>
          <a:ext cx="3417104" cy="241727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39990" name="Picture 8">
          <a:extLst>
            <a:ext uri="{FF2B5EF4-FFF2-40B4-BE49-F238E27FC236}">
              <a16:creationId xmlns:a16="http://schemas.microsoft.com/office/drawing/2014/main" id="{00000000-0008-0000-1100-000036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38099</xdr:colOff>
      <xdr:row>26</xdr:row>
      <xdr:rowOff>0</xdr:rowOff>
    </xdr:from>
    <xdr:to>
      <xdr:col>4</xdr:col>
      <xdr:colOff>77168</xdr:colOff>
      <xdr:row>45</xdr:row>
      <xdr:rowOff>63270</xdr:rowOff>
    </xdr:to>
    <xdr:pic>
      <xdr:nvPicPr>
        <xdr:cNvPr id="5" name="Imagen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99" y="4152900"/>
          <a:ext cx="3439494" cy="2777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15240</xdr:colOff>
      <xdr:row>5</xdr:row>
      <xdr:rowOff>106680</xdr:rowOff>
    </xdr:to>
    <xdr:pic>
      <xdr:nvPicPr>
        <xdr:cNvPr id="53423" name="Picture 60">
          <a:extLst>
            <a:ext uri="{FF2B5EF4-FFF2-40B4-BE49-F238E27FC236}">
              <a16:creationId xmlns:a16="http://schemas.microsoft.com/office/drawing/2014/main" id="{00000000-0008-0000-1200-0000AFD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35</xdr:row>
      <xdr:rowOff>66675</xdr:rowOff>
    </xdr:from>
    <xdr:to>
      <xdr:col>10</xdr:col>
      <xdr:colOff>371475</xdr:colOff>
      <xdr:row>67</xdr:row>
      <xdr:rowOff>114300</xdr:rowOff>
    </xdr:to>
    <xdr:pic>
      <xdr:nvPicPr>
        <xdr:cNvPr id="7" name="Imagen 6">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438775"/>
          <a:ext cx="7058025" cy="460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30480</xdr:colOff>
      <xdr:row>24</xdr:row>
      <xdr:rowOff>30480</xdr:rowOff>
    </xdr:from>
    <xdr:to>
      <xdr:col>3</xdr:col>
      <xdr:colOff>449580</xdr:colOff>
      <xdr:row>43</xdr:row>
      <xdr:rowOff>15240</xdr:rowOff>
    </xdr:to>
    <xdr:graphicFrame macro="">
      <xdr:nvGraphicFramePr>
        <xdr:cNvPr id="41016" name="Gráfico 10">
          <a:extLst>
            <a:ext uri="{FF2B5EF4-FFF2-40B4-BE49-F238E27FC236}">
              <a16:creationId xmlns:a16="http://schemas.microsoft.com/office/drawing/2014/main" id="{00000000-0008-0000-1300-000038A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274320</xdr:colOff>
      <xdr:row>5</xdr:row>
      <xdr:rowOff>106680</xdr:rowOff>
    </xdr:to>
    <xdr:pic>
      <xdr:nvPicPr>
        <xdr:cNvPr id="41017" name="Picture 11">
          <a:extLst>
            <a:ext uri="{FF2B5EF4-FFF2-40B4-BE49-F238E27FC236}">
              <a16:creationId xmlns:a16="http://schemas.microsoft.com/office/drawing/2014/main" id="{00000000-0008-0000-1300-000039A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30480</xdr:colOff>
      <xdr:row>22</xdr:row>
      <xdr:rowOff>7620</xdr:rowOff>
    </xdr:from>
    <xdr:to>
      <xdr:col>3</xdr:col>
      <xdr:colOff>411480</xdr:colOff>
      <xdr:row>41</xdr:row>
      <xdr:rowOff>0</xdr:rowOff>
    </xdr:to>
    <xdr:graphicFrame macro="">
      <xdr:nvGraphicFramePr>
        <xdr:cNvPr id="33849" name="Gráfico 11">
          <a:extLst>
            <a:ext uri="{FF2B5EF4-FFF2-40B4-BE49-F238E27FC236}">
              <a16:creationId xmlns:a16="http://schemas.microsoft.com/office/drawing/2014/main" id="{00000000-0008-0000-1400-0000398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274320</xdr:colOff>
      <xdr:row>5</xdr:row>
      <xdr:rowOff>106680</xdr:rowOff>
    </xdr:to>
    <xdr:pic>
      <xdr:nvPicPr>
        <xdr:cNvPr id="33850" name="Picture 12">
          <a:extLst>
            <a:ext uri="{FF2B5EF4-FFF2-40B4-BE49-F238E27FC236}">
              <a16:creationId xmlns:a16="http://schemas.microsoft.com/office/drawing/2014/main" id="{00000000-0008-0000-1400-00003A8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23</xdr:row>
      <xdr:rowOff>7620</xdr:rowOff>
    </xdr:from>
    <xdr:to>
      <xdr:col>3</xdr:col>
      <xdr:colOff>312420</xdr:colOff>
      <xdr:row>41</xdr:row>
      <xdr:rowOff>121920</xdr:rowOff>
    </xdr:to>
    <xdr:graphicFrame macro="">
      <xdr:nvGraphicFramePr>
        <xdr:cNvPr id="2109" name="Gráfico 13">
          <a:extLst>
            <a:ext uri="{FF2B5EF4-FFF2-40B4-BE49-F238E27FC236}">
              <a16:creationId xmlns:a16="http://schemas.microsoft.com/office/drawing/2014/main" id="{00000000-0008-0000-0300-00003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274320</xdr:colOff>
      <xdr:row>5</xdr:row>
      <xdr:rowOff>106680</xdr:rowOff>
    </xdr:to>
    <xdr:pic>
      <xdr:nvPicPr>
        <xdr:cNvPr id="2110" name="Picture 16">
          <a:extLst>
            <a:ext uri="{FF2B5EF4-FFF2-40B4-BE49-F238E27FC236}">
              <a16:creationId xmlns:a16="http://schemas.microsoft.com/office/drawing/2014/main" id="{00000000-0008-0000-0300-00003E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43063" name="Picture 9">
          <a:extLst>
            <a:ext uri="{FF2B5EF4-FFF2-40B4-BE49-F238E27FC236}">
              <a16:creationId xmlns:a16="http://schemas.microsoft.com/office/drawing/2014/main" id="{00000000-0008-0000-1500-000037A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24</xdr:row>
      <xdr:rowOff>30480</xdr:rowOff>
    </xdr:from>
    <xdr:to>
      <xdr:col>4</xdr:col>
      <xdr:colOff>7620</xdr:colOff>
      <xdr:row>43</xdr:row>
      <xdr:rowOff>38100</xdr:rowOff>
    </xdr:to>
    <xdr:graphicFrame macro="">
      <xdr:nvGraphicFramePr>
        <xdr:cNvPr id="4" name="Gráfico 8">
          <a:extLst>
            <a:ext uri="{FF2B5EF4-FFF2-40B4-BE49-F238E27FC236}">
              <a16:creationId xmlns:a16="http://schemas.microsoft.com/office/drawing/2014/main" id="{00000000-0008-0000-1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4</xdr:col>
      <xdr:colOff>274320</xdr:colOff>
      <xdr:row>5</xdr:row>
      <xdr:rowOff>106680</xdr:rowOff>
    </xdr:to>
    <xdr:pic>
      <xdr:nvPicPr>
        <xdr:cNvPr id="5" name="Picture 9">
          <a:extLst>
            <a:ext uri="{FF2B5EF4-FFF2-40B4-BE49-F238E27FC236}">
              <a16:creationId xmlns:a16="http://schemas.microsoft.com/office/drawing/2014/main" id="{00000000-0008-0000-1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304800</xdr:colOff>
      <xdr:row>5</xdr:row>
      <xdr:rowOff>106680</xdr:rowOff>
    </xdr:to>
    <xdr:pic>
      <xdr:nvPicPr>
        <xdr:cNvPr id="24639" name="Picture 17">
          <a:extLst>
            <a:ext uri="{FF2B5EF4-FFF2-40B4-BE49-F238E27FC236}">
              <a16:creationId xmlns:a16="http://schemas.microsoft.com/office/drawing/2014/main" id="{00000000-0008-0000-1600-00003F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29</xdr:row>
      <xdr:rowOff>9525</xdr:rowOff>
    </xdr:from>
    <xdr:to>
      <xdr:col>4</xdr:col>
      <xdr:colOff>105608</xdr:colOff>
      <xdr:row>48</xdr:row>
      <xdr:rowOff>63150</xdr:rowOff>
    </xdr:to>
    <xdr:pic>
      <xdr:nvPicPr>
        <xdr:cNvPr id="6" name="Imagen 5">
          <a:extLst>
            <a:ext uri="{FF2B5EF4-FFF2-40B4-BE49-F238E27FC236}">
              <a16:creationId xmlns:a16="http://schemas.microsoft.com/office/drawing/2014/main" id="{00000000-0008-0000-16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4876800"/>
          <a:ext cx="3429833" cy="276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304800</xdr:colOff>
      <xdr:row>5</xdr:row>
      <xdr:rowOff>106680</xdr:rowOff>
    </xdr:to>
    <xdr:pic>
      <xdr:nvPicPr>
        <xdr:cNvPr id="26683" name="Picture 13">
          <a:extLst>
            <a:ext uri="{FF2B5EF4-FFF2-40B4-BE49-F238E27FC236}">
              <a16:creationId xmlns:a16="http://schemas.microsoft.com/office/drawing/2014/main" id="{00000000-0008-0000-1700-00003B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38099</xdr:colOff>
      <xdr:row>29</xdr:row>
      <xdr:rowOff>0</xdr:rowOff>
    </xdr:from>
    <xdr:to>
      <xdr:col>4</xdr:col>
      <xdr:colOff>115268</xdr:colOff>
      <xdr:row>48</xdr:row>
      <xdr:rowOff>72916</xdr:rowOff>
    </xdr:to>
    <xdr:pic>
      <xdr:nvPicPr>
        <xdr:cNvPr id="5" name="Imagen 4">
          <a:extLst>
            <a:ext uri="{FF2B5EF4-FFF2-40B4-BE49-F238E27FC236}">
              <a16:creationId xmlns:a16="http://schemas.microsoft.com/office/drawing/2014/main" id="{00000000-0008-0000-1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99" y="4867275"/>
          <a:ext cx="3439494" cy="2787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304800</xdr:colOff>
      <xdr:row>5</xdr:row>
      <xdr:rowOff>106680</xdr:rowOff>
    </xdr:to>
    <xdr:pic>
      <xdr:nvPicPr>
        <xdr:cNvPr id="28730" name="Picture 12">
          <a:extLst>
            <a:ext uri="{FF2B5EF4-FFF2-40B4-BE49-F238E27FC236}">
              <a16:creationId xmlns:a16="http://schemas.microsoft.com/office/drawing/2014/main" id="{00000000-0008-0000-1800-00003A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29</xdr:row>
      <xdr:rowOff>9524</xdr:rowOff>
    </xdr:from>
    <xdr:to>
      <xdr:col>4</xdr:col>
      <xdr:colOff>134592</xdr:colOff>
      <xdr:row>48</xdr:row>
      <xdr:rowOff>92085</xdr:rowOff>
    </xdr:to>
    <xdr:pic>
      <xdr:nvPicPr>
        <xdr:cNvPr id="4" name="Imagen 3">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4867274"/>
          <a:ext cx="3458817" cy="27971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304800</xdr:colOff>
      <xdr:row>5</xdr:row>
      <xdr:rowOff>106680</xdr:rowOff>
    </xdr:to>
    <xdr:pic>
      <xdr:nvPicPr>
        <xdr:cNvPr id="29752" name="Picture 10">
          <a:extLst>
            <a:ext uri="{FF2B5EF4-FFF2-40B4-BE49-F238E27FC236}">
              <a16:creationId xmlns:a16="http://schemas.microsoft.com/office/drawing/2014/main" id="{00000000-0008-0000-1900-000038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33</xdr:row>
      <xdr:rowOff>9525</xdr:rowOff>
    </xdr:from>
    <xdr:to>
      <xdr:col>4</xdr:col>
      <xdr:colOff>95946</xdr:colOff>
      <xdr:row>52</xdr:row>
      <xdr:rowOff>53505</xdr:rowOff>
    </xdr:to>
    <xdr:pic>
      <xdr:nvPicPr>
        <xdr:cNvPr id="4" name="Imagen 3">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305425"/>
          <a:ext cx="3420171" cy="2758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304800</xdr:colOff>
      <xdr:row>5</xdr:row>
      <xdr:rowOff>106680</xdr:rowOff>
    </xdr:to>
    <xdr:pic>
      <xdr:nvPicPr>
        <xdr:cNvPr id="30775" name="Picture 9">
          <a:extLst>
            <a:ext uri="{FF2B5EF4-FFF2-40B4-BE49-F238E27FC236}">
              <a16:creationId xmlns:a16="http://schemas.microsoft.com/office/drawing/2014/main" id="{00000000-0008-0000-1A00-000037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33</xdr:row>
      <xdr:rowOff>9525</xdr:rowOff>
    </xdr:from>
    <xdr:to>
      <xdr:col>4</xdr:col>
      <xdr:colOff>105608</xdr:colOff>
      <xdr:row>52</xdr:row>
      <xdr:rowOff>63150</xdr:rowOff>
    </xdr:to>
    <xdr:pic>
      <xdr:nvPicPr>
        <xdr:cNvPr id="4" name="Imagen 3">
          <a:extLst>
            <a:ext uri="{FF2B5EF4-FFF2-40B4-BE49-F238E27FC236}">
              <a16:creationId xmlns:a16="http://schemas.microsoft.com/office/drawing/2014/main" id="{00000000-0008-0000-1A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305425"/>
          <a:ext cx="3429833" cy="276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304800</xdr:colOff>
      <xdr:row>5</xdr:row>
      <xdr:rowOff>106680</xdr:rowOff>
    </xdr:to>
    <xdr:pic>
      <xdr:nvPicPr>
        <xdr:cNvPr id="31799" name="Picture 9">
          <a:extLst>
            <a:ext uri="{FF2B5EF4-FFF2-40B4-BE49-F238E27FC236}">
              <a16:creationId xmlns:a16="http://schemas.microsoft.com/office/drawing/2014/main" id="{00000000-0008-0000-1B00-000037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33</xdr:row>
      <xdr:rowOff>19050</xdr:rowOff>
    </xdr:from>
    <xdr:to>
      <xdr:col>4</xdr:col>
      <xdr:colOff>105608</xdr:colOff>
      <xdr:row>52</xdr:row>
      <xdr:rowOff>72675</xdr:rowOff>
    </xdr:to>
    <xdr:pic>
      <xdr:nvPicPr>
        <xdr:cNvPr id="4" name="Imagen 3">
          <a:extLst>
            <a:ext uri="{FF2B5EF4-FFF2-40B4-BE49-F238E27FC236}">
              <a16:creationId xmlns:a16="http://schemas.microsoft.com/office/drawing/2014/main" id="{00000000-0008-0000-1B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314950"/>
          <a:ext cx="3429833" cy="276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304800</xdr:colOff>
      <xdr:row>5</xdr:row>
      <xdr:rowOff>106680</xdr:rowOff>
    </xdr:to>
    <xdr:pic>
      <xdr:nvPicPr>
        <xdr:cNvPr id="32823" name="Picture 9">
          <a:extLst>
            <a:ext uri="{FF2B5EF4-FFF2-40B4-BE49-F238E27FC236}">
              <a16:creationId xmlns:a16="http://schemas.microsoft.com/office/drawing/2014/main" id="{00000000-0008-0000-1C00-000037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38099</xdr:colOff>
      <xdr:row>33</xdr:row>
      <xdr:rowOff>19050</xdr:rowOff>
    </xdr:from>
    <xdr:to>
      <xdr:col>4</xdr:col>
      <xdr:colOff>115268</xdr:colOff>
      <xdr:row>52</xdr:row>
      <xdr:rowOff>91966</xdr:rowOff>
    </xdr:to>
    <xdr:pic>
      <xdr:nvPicPr>
        <xdr:cNvPr id="4" name="Imagen 3">
          <a:extLst>
            <a:ext uri="{FF2B5EF4-FFF2-40B4-BE49-F238E27FC236}">
              <a16:creationId xmlns:a16="http://schemas.microsoft.com/office/drawing/2014/main" id="{00000000-0008-0000-1C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99" y="5314950"/>
          <a:ext cx="3439494" cy="2787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30480</xdr:colOff>
      <xdr:row>19</xdr:row>
      <xdr:rowOff>30480</xdr:rowOff>
    </xdr:from>
    <xdr:to>
      <xdr:col>4</xdr:col>
      <xdr:colOff>68580</xdr:colOff>
      <xdr:row>36</xdr:row>
      <xdr:rowOff>0</xdr:rowOff>
    </xdr:to>
    <xdr:graphicFrame macro="">
      <xdr:nvGraphicFramePr>
        <xdr:cNvPr id="14393" name="Gráfico 11">
          <a:extLst>
            <a:ext uri="{FF2B5EF4-FFF2-40B4-BE49-F238E27FC236}">
              <a16:creationId xmlns:a16="http://schemas.microsoft.com/office/drawing/2014/main" id="{00000000-0008-0000-1D00-000039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304800</xdr:colOff>
      <xdr:row>5</xdr:row>
      <xdr:rowOff>106680</xdr:rowOff>
    </xdr:to>
    <xdr:pic>
      <xdr:nvPicPr>
        <xdr:cNvPr id="14394" name="Picture 12">
          <a:extLst>
            <a:ext uri="{FF2B5EF4-FFF2-40B4-BE49-F238E27FC236}">
              <a16:creationId xmlns:a16="http://schemas.microsoft.com/office/drawing/2014/main" id="{00000000-0008-0000-1D00-00003A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304800</xdr:colOff>
      <xdr:row>5</xdr:row>
      <xdr:rowOff>106680</xdr:rowOff>
    </xdr:to>
    <xdr:pic>
      <xdr:nvPicPr>
        <xdr:cNvPr id="16440" name="Picture 10">
          <a:extLst>
            <a:ext uri="{FF2B5EF4-FFF2-40B4-BE49-F238E27FC236}">
              <a16:creationId xmlns:a16="http://schemas.microsoft.com/office/drawing/2014/main" id="{00000000-0008-0000-1E00-000038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19</xdr:row>
      <xdr:rowOff>22860</xdr:rowOff>
    </xdr:from>
    <xdr:to>
      <xdr:col>4</xdr:col>
      <xdr:colOff>68580</xdr:colOff>
      <xdr:row>35</xdr:row>
      <xdr:rowOff>129540</xdr:rowOff>
    </xdr:to>
    <xdr:graphicFrame macro="">
      <xdr:nvGraphicFramePr>
        <xdr:cNvPr id="4" name="Gráfico 11">
          <a:extLst>
            <a:ext uri="{FF2B5EF4-FFF2-40B4-BE49-F238E27FC236}">
              <a16:creationId xmlns:a16="http://schemas.microsoft.com/office/drawing/2014/main" id="{00000000-0008-0000-1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3133" name="Picture 13">
          <a:extLst>
            <a:ext uri="{FF2B5EF4-FFF2-40B4-BE49-F238E27FC236}">
              <a16:creationId xmlns:a16="http://schemas.microsoft.com/office/drawing/2014/main" id="{00000000-0008-0000-0400-00003D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274320</xdr:colOff>
      <xdr:row>5</xdr:row>
      <xdr:rowOff>106680</xdr:rowOff>
    </xdr:to>
    <xdr:pic>
      <xdr:nvPicPr>
        <xdr:cNvPr id="3" name="Picture 1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45720</xdr:colOff>
      <xdr:row>23</xdr:row>
      <xdr:rowOff>7620</xdr:rowOff>
    </xdr:from>
    <xdr:to>
      <xdr:col>4</xdr:col>
      <xdr:colOff>388915</xdr:colOff>
      <xdr:row>40</xdr:row>
      <xdr:rowOff>99270</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 y="3718560"/>
          <a:ext cx="3406435" cy="242337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30480</xdr:colOff>
      <xdr:row>24</xdr:row>
      <xdr:rowOff>15240</xdr:rowOff>
    </xdr:from>
    <xdr:to>
      <xdr:col>4</xdr:col>
      <xdr:colOff>22860</xdr:colOff>
      <xdr:row>43</xdr:row>
      <xdr:rowOff>45720</xdr:rowOff>
    </xdr:to>
    <xdr:graphicFrame macro="">
      <xdr:nvGraphicFramePr>
        <xdr:cNvPr id="17462" name="Gráfico 7">
          <a:extLst>
            <a:ext uri="{FF2B5EF4-FFF2-40B4-BE49-F238E27FC236}">
              <a16:creationId xmlns:a16="http://schemas.microsoft.com/office/drawing/2014/main" id="{00000000-0008-0000-1F00-000036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274320</xdr:colOff>
      <xdr:row>5</xdr:row>
      <xdr:rowOff>106680</xdr:rowOff>
    </xdr:to>
    <xdr:pic>
      <xdr:nvPicPr>
        <xdr:cNvPr id="17463" name="Picture 9">
          <a:extLst>
            <a:ext uri="{FF2B5EF4-FFF2-40B4-BE49-F238E27FC236}">
              <a16:creationId xmlns:a16="http://schemas.microsoft.com/office/drawing/2014/main" id="{00000000-0008-0000-1F00-0000374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6</xdr:row>
      <xdr:rowOff>15240</xdr:rowOff>
    </xdr:to>
    <xdr:pic>
      <xdr:nvPicPr>
        <xdr:cNvPr id="63589" name="Picture 32">
          <a:extLst>
            <a:ext uri="{FF2B5EF4-FFF2-40B4-BE49-F238E27FC236}">
              <a16:creationId xmlns:a16="http://schemas.microsoft.com/office/drawing/2014/main" id="{00000000-0008-0000-2000-000065F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674745" cy="939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57</xdr:row>
      <xdr:rowOff>123824</xdr:rowOff>
    </xdr:from>
    <xdr:to>
      <xdr:col>10</xdr:col>
      <xdr:colOff>526360</xdr:colOff>
      <xdr:row>77</xdr:row>
      <xdr:rowOff>63510</xdr:rowOff>
    </xdr:to>
    <xdr:pic>
      <xdr:nvPicPr>
        <xdr:cNvPr id="5" name="Imagen 4">
          <a:extLst>
            <a:ext uri="{FF2B5EF4-FFF2-40B4-BE49-F238E27FC236}">
              <a16:creationId xmlns:a16="http://schemas.microsoft.com/office/drawing/2014/main" id="{00000000-0008-0000-2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8915399"/>
          <a:ext cx="6917635" cy="27971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44087" name="Picture 9">
          <a:extLst>
            <a:ext uri="{FF2B5EF4-FFF2-40B4-BE49-F238E27FC236}">
              <a16:creationId xmlns:a16="http://schemas.microsoft.com/office/drawing/2014/main" id="{00000000-0008-0000-2100-000037A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45720</xdr:colOff>
      <xdr:row>22</xdr:row>
      <xdr:rowOff>91440</xdr:rowOff>
    </xdr:from>
    <xdr:to>
      <xdr:col>4</xdr:col>
      <xdr:colOff>7620</xdr:colOff>
      <xdr:row>41</xdr:row>
      <xdr:rowOff>91440</xdr:rowOff>
    </xdr:to>
    <xdr:graphicFrame macro="">
      <xdr:nvGraphicFramePr>
        <xdr:cNvPr id="4" name="Gráfico 8">
          <a:extLst>
            <a:ext uri="{FF2B5EF4-FFF2-40B4-BE49-F238E27FC236}">
              <a16:creationId xmlns:a16="http://schemas.microsoft.com/office/drawing/2014/main" id="{00000000-0008-0000-2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4</xdr:col>
      <xdr:colOff>274320</xdr:colOff>
      <xdr:row>5</xdr:row>
      <xdr:rowOff>106680</xdr:rowOff>
    </xdr:to>
    <xdr:pic>
      <xdr:nvPicPr>
        <xdr:cNvPr id="5" name="Picture 9">
          <a:extLst>
            <a:ext uri="{FF2B5EF4-FFF2-40B4-BE49-F238E27FC236}">
              <a16:creationId xmlns:a16="http://schemas.microsoft.com/office/drawing/2014/main" id="{00000000-0008-0000-2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50236" name="Picture 14">
          <a:extLst>
            <a:ext uri="{FF2B5EF4-FFF2-40B4-BE49-F238E27FC236}">
              <a16:creationId xmlns:a16="http://schemas.microsoft.com/office/drawing/2014/main" id="{00000000-0008-0000-2200-00003CC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xdr:colOff>
      <xdr:row>23</xdr:row>
      <xdr:rowOff>76202</xdr:rowOff>
    </xdr:from>
    <xdr:to>
      <xdr:col>4</xdr:col>
      <xdr:colOff>231931</xdr:colOff>
      <xdr:row>41</xdr:row>
      <xdr:rowOff>24596</xdr:rowOff>
    </xdr:to>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80" y="3817622"/>
          <a:ext cx="3264691" cy="241727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54362" name="Picture 18">
          <a:extLst>
            <a:ext uri="{FF2B5EF4-FFF2-40B4-BE49-F238E27FC236}">
              <a16:creationId xmlns:a16="http://schemas.microsoft.com/office/drawing/2014/main" id="{00000000-0008-0000-2300-00005AD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42</xdr:row>
      <xdr:rowOff>7620</xdr:rowOff>
    </xdr:from>
    <xdr:to>
      <xdr:col>3</xdr:col>
      <xdr:colOff>330615</xdr:colOff>
      <xdr:row>62</xdr:row>
      <xdr:rowOff>48694</xdr:rowOff>
    </xdr:to>
    <xdr:pic>
      <xdr:nvPicPr>
        <xdr:cNvPr id="5" name="Imagen 4">
          <a:extLst>
            <a:ext uri="{FF2B5EF4-FFF2-40B4-BE49-F238E27FC236}">
              <a16:creationId xmlns:a16="http://schemas.microsoft.com/office/drawing/2014/main" id="{00000000-0008-0000-2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6545580"/>
          <a:ext cx="2746155" cy="2776654"/>
        </a:xfrm>
        <a:prstGeom prst="rect">
          <a:avLst/>
        </a:prstGeom>
      </xdr:spPr>
    </xdr:pic>
    <xdr:clientData/>
  </xdr:twoCellAnchor>
  <xdr:twoCellAnchor editAs="oneCell">
    <xdr:from>
      <xdr:col>3</xdr:col>
      <xdr:colOff>438150</xdr:colOff>
      <xdr:row>42</xdr:row>
      <xdr:rowOff>7620</xdr:rowOff>
    </xdr:from>
    <xdr:to>
      <xdr:col>9</xdr:col>
      <xdr:colOff>444915</xdr:colOff>
      <xdr:row>62</xdr:row>
      <xdr:rowOff>48694</xdr:rowOff>
    </xdr:to>
    <xdr:pic>
      <xdr:nvPicPr>
        <xdr:cNvPr id="6" name="Imagen 5">
          <a:extLst>
            <a:ext uri="{FF2B5EF4-FFF2-40B4-BE49-F238E27FC236}">
              <a16:creationId xmlns:a16="http://schemas.microsoft.com/office/drawing/2014/main" id="{00000000-0008-0000-23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44190" y="6545580"/>
          <a:ext cx="2749965" cy="277665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56496" name="Picture 34">
          <a:extLst>
            <a:ext uri="{FF2B5EF4-FFF2-40B4-BE49-F238E27FC236}">
              <a16:creationId xmlns:a16="http://schemas.microsoft.com/office/drawing/2014/main" id="{00000000-0008-0000-2400-0000B0D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60960</xdr:colOff>
      <xdr:row>85</xdr:row>
      <xdr:rowOff>91440</xdr:rowOff>
    </xdr:from>
    <xdr:to>
      <xdr:col>3</xdr:col>
      <xdr:colOff>312668</xdr:colOff>
      <xdr:row>105</xdr:row>
      <xdr:rowOff>53574</xdr:rowOff>
    </xdr:to>
    <xdr:pic>
      <xdr:nvPicPr>
        <xdr:cNvPr id="2" name="Imagen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 y="13037820"/>
          <a:ext cx="2857748" cy="2705334"/>
        </a:xfrm>
        <a:prstGeom prst="rect">
          <a:avLst/>
        </a:prstGeom>
      </xdr:spPr>
    </xdr:pic>
    <xdr:clientData/>
  </xdr:twoCellAnchor>
  <xdr:twoCellAnchor editAs="oneCell">
    <xdr:from>
      <xdr:col>3</xdr:col>
      <xdr:colOff>350520</xdr:colOff>
      <xdr:row>85</xdr:row>
      <xdr:rowOff>91440</xdr:rowOff>
    </xdr:from>
    <xdr:to>
      <xdr:col>10</xdr:col>
      <xdr:colOff>7868</xdr:colOff>
      <xdr:row>105</xdr:row>
      <xdr:rowOff>53574</xdr:rowOff>
    </xdr:to>
    <xdr:pic>
      <xdr:nvPicPr>
        <xdr:cNvPr id="3" name="Imagen 2">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56560" y="13037820"/>
          <a:ext cx="2857748" cy="2705334"/>
        </a:xfrm>
        <a:prstGeom prst="rect">
          <a:avLst/>
        </a:prstGeom>
      </xdr:spPr>
    </xdr:pic>
    <xdr:clientData/>
  </xdr:twoCellAnchor>
  <xdr:twoCellAnchor editAs="oneCell">
    <xdr:from>
      <xdr:col>0</xdr:col>
      <xdr:colOff>60960</xdr:colOff>
      <xdr:row>105</xdr:row>
      <xdr:rowOff>99060</xdr:rowOff>
    </xdr:from>
    <xdr:to>
      <xdr:col>3</xdr:col>
      <xdr:colOff>312668</xdr:colOff>
      <xdr:row>125</xdr:row>
      <xdr:rowOff>61194</xdr:rowOff>
    </xdr:to>
    <xdr:pic>
      <xdr:nvPicPr>
        <xdr:cNvPr id="4" name="Imagen 3">
          <a:extLst>
            <a:ext uri="{FF2B5EF4-FFF2-40B4-BE49-F238E27FC236}">
              <a16:creationId xmlns:a16="http://schemas.microsoft.com/office/drawing/2014/main" id="{00000000-0008-0000-24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 y="15788640"/>
          <a:ext cx="2857748" cy="2705334"/>
        </a:xfrm>
        <a:prstGeom prst="rect">
          <a:avLst/>
        </a:prstGeom>
      </xdr:spPr>
    </xdr:pic>
    <xdr:clientData/>
  </xdr:twoCellAnchor>
  <xdr:twoCellAnchor editAs="oneCell">
    <xdr:from>
      <xdr:col>3</xdr:col>
      <xdr:colOff>358140</xdr:colOff>
      <xdr:row>105</xdr:row>
      <xdr:rowOff>83820</xdr:rowOff>
    </xdr:from>
    <xdr:to>
      <xdr:col>10</xdr:col>
      <xdr:colOff>15488</xdr:colOff>
      <xdr:row>125</xdr:row>
      <xdr:rowOff>45954</xdr:rowOff>
    </xdr:to>
    <xdr:pic>
      <xdr:nvPicPr>
        <xdr:cNvPr id="5" name="Imagen 4">
          <a:extLst>
            <a:ext uri="{FF2B5EF4-FFF2-40B4-BE49-F238E27FC236}">
              <a16:creationId xmlns:a16="http://schemas.microsoft.com/office/drawing/2014/main" id="{00000000-0008-0000-24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64180" y="15773400"/>
          <a:ext cx="2857748" cy="2705334"/>
        </a:xfrm>
        <a:prstGeom prst="rect">
          <a:avLst/>
        </a:prstGeom>
      </xdr:spPr>
    </xdr:pic>
    <xdr:clientData/>
  </xdr:twoCellAnchor>
  <xdr:twoCellAnchor editAs="oneCell">
    <xdr:from>
      <xdr:col>0</xdr:col>
      <xdr:colOff>60960</xdr:colOff>
      <xdr:row>125</xdr:row>
      <xdr:rowOff>129540</xdr:rowOff>
    </xdr:from>
    <xdr:to>
      <xdr:col>3</xdr:col>
      <xdr:colOff>312668</xdr:colOff>
      <xdr:row>145</xdr:row>
      <xdr:rowOff>91674</xdr:rowOff>
    </xdr:to>
    <xdr:pic>
      <xdr:nvPicPr>
        <xdr:cNvPr id="6" name="Imagen 5">
          <a:extLst>
            <a:ext uri="{FF2B5EF4-FFF2-40B4-BE49-F238E27FC236}">
              <a16:creationId xmlns:a16="http://schemas.microsoft.com/office/drawing/2014/main" id="{00000000-0008-0000-2400-000006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 y="18562320"/>
          <a:ext cx="2857748" cy="270533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34871" name="Picture 9">
          <a:extLst>
            <a:ext uri="{FF2B5EF4-FFF2-40B4-BE49-F238E27FC236}">
              <a16:creationId xmlns:a16="http://schemas.microsoft.com/office/drawing/2014/main" id="{00000000-0008-0000-2500-000037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23</xdr:row>
      <xdr:rowOff>38100</xdr:rowOff>
    </xdr:from>
    <xdr:to>
      <xdr:col>3</xdr:col>
      <xdr:colOff>342900</xdr:colOff>
      <xdr:row>44</xdr:row>
      <xdr:rowOff>15240</xdr:rowOff>
    </xdr:to>
    <xdr:graphicFrame macro="">
      <xdr:nvGraphicFramePr>
        <xdr:cNvPr id="4" name="Gráfico 8">
          <a:extLst>
            <a:ext uri="{FF2B5EF4-FFF2-40B4-BE49-F238E27FC236}">
              <a16:creationId xmlns:a16="http://schemas.microsoft.com/office/drawing/2014/main" id="{00000000-0008-0000-2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4</xdr:col>
      <xdr:colOff>274320</xdr:colOff>
      <xdr:row>5</xdr:row>
      <xdr:rowOff>106680</xdr:rowOff>
    </xdr:to>
    <xdr:pic>
      <xdr:nvPicPr>
        <xdr:cNvPr id="5" name="Picture 9">
          <a:extLst>
            <a:ext uri="{FF2B5EF4-FFF2-40B4-BE49-F238E27FC236}">
              <a16:creationId xmlns:a16="http://schemas.microsoft.com/office/drawing/2014/main" id="{00000000-0008-0000-2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36920" name="Picture 10">
          <a:extLst>
            <a:ext uri="{FF2B5EF4-FFF2-40B4-BE49-F238E27FC236}">
              <a16:creationId xmlns:a16="http://schemas.microsoft.com/office/drawing/2014/main" id="{00000000-0008-0000-2600-000038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23</xdr:row>
      <xdr:rowOff>38100</xdr:rowOff>
    </xdr:from>
    <xdr:to>
      <xdr:col>3</xdr:col>
      <xdr:colOff>335280</xdr:colOff>
      <xdr:row>44</xdr:row>
      <xdr:rowOff>7620</xdr:rowOff>
    </xdr:to>
    <xdr:graphicFrame macro="">
      <xdr:nvGraphicFramePr>
        <xdr:cNvPr id="4" name="Gráfico 7">
          <a:extLst>
            <a:ext uri="{FF2B5EF4-FFF2-40B4-BE49-F238E27FC236}">
              <a16:creationId xmlns:a16="http://schemas.microsoft.com/office/drawing/2014/main" id="{00000000-0008-0000-2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4</xdr:col>
      <xdr:colOff>274320</xdr:colOff>
      <xdr:row>5</xdr:row>
      <xdr:rowOff>106680</xdr:rowOff>
    </xdr:to>
    <xdr:pic>
      <xdr:nvPicPr>
        <xdr:cNvPr id="5" name="Picture 10">
          <a:extLst>
            <a:ext uri="{FF2B5EF4-FFF2-40B4-BE49-F238E27FC236}">
              <a16:creationId xmlns:a16="http://schemas.microsoft.com/office/drawing/2014/main" id="{00000000-0008-0000-2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137160</xdr:colOff>
      <xdr:row>5</xdr:row>
      <xdr:rowOff>106680</xdr:rowOff>
    </xdr:to>
    <xdr:pic>
      <xdr:nvPicPr>
        <xdr:cNvPr id="4160" name="Picture 18">
          <a:extLst>
            <a:ext uri="{FF2B5EF4-FFF2-40B4-BE49-F238E27FC236}">
              <a16:creationId xmlns:a16="http://schemas.microsoft.com/office/drawing/2014/main" id="{00000000-0008-0000-0500-000040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137160</xdr:colOff>
      <xdr:row>5</xdr:row>
      <xdr:rowOff>106680</xdr:rowOff>
    </xdr:to>
    <xdr:pic>
      <xdr:nvPicPr>
        <xdr:cNvPr id="4" name="Picture 18">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21</xdr:row>
      <xdr:rowOff>121920</xdr:rowOff>
    </xdr:from>
    <xdr:to>
      <xdr:col>3</xdr:col>
      <xdr:colOff>182880</xdr:colOff>
      <xdr:row>40</xdr:row>
      <xdr:rowOff>106680</xdr:rowOff>
    </xdr:to>
    <xdr:graphicFrame macro="">
      <xdr:nvGraphicFramePr>
        <xdr:cNvPr id="6" name="Gráfico 1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388620</xdr:colOff>
      <xdr:row>5</xdr:row>
      <xdr:rowOff>106680</xdr:rowOff>
    </xdr:to>
    <xdr:pic>
      <xdr:nvPicPr>
        <xdr:cNvPr id="5196" name="Picture 30">
          <a:extLst>
            <a:ext uri="{FF2B5EF4-FFF2-40B4-BE49-F238E27FC236}">
              <a16:creationId xmlns:a16="http://schemas.microsoft.com/office/drawing/2014/main" id="{00000000-0008-0000-0600-00004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29</xdr:row>
      <xdr:rowOff>9525</xdr:rowOff>
    </xdr:from>
    <xdr:to>
      <xdr:col>3</xdr:col>
      <xdr:colOff>94854</xdr:colOff>
      <xdr:row>48</xdr:row>
      <xdr:rowOff>43859</xdr:rowOff>
    </xdr:to>
    <xdr:pic>
      <xdr:nvPicPr>
        <xdr:cNvPr id="5" name="Imagen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019675"/>
          <a:ext cx="3342879" cy="2748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xdr:colOff>
      <xdr:row>21</xdr:row>
      <xdr:rowOff>0</xdr:rowOff>
    </xdr:from>
    <xdr:to>
      <xdr:col>2</xdr:col>
      <xdr:colOff>556260</xdr:colOff>
      <xdr:row>39</xdr:row>
      <xdr:rowOff>114300</xdr:rowOff>
    </xdr:to>
    <xdr:graphicFrame macro="">
      <xdr:nvGraphicFramePr>
        <xdr:cNvPr id="6202" name="Gráfico 9">
          <a:extLst>
            <a:ext uri="{FF2B5EF4-FFF2-40B4-BE49-F238E27FC236}">
              <a16:creationId xmlns:a16="http://schemas.microsoft.com/office/drawing/2014/main" id="{00000000-0008-0000-0700-00003A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190500</xdr:colOff>
      <xdr:row>5</xdr:row>
      <xdr:rowOff>106680</xdr:rowOff>
    </xdr:to>
    <xdr:pic>
      <xdr:nvPicPr>
        <xdr:cNvPr id="6203" name="Picture 13">
          <a:extLst>
            <a:ext uri="{FF2B5EF4-FFF2-40B4-BE49-F238E27FC236}">
              <a16:creationId xmlns:a16="http://schemas.microsoft.com/office/drawing/2014/main" id="{00000000-0008-0000-0700-00003B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15240</xdr:colOff>
      <xdr:row>5</xdr:row>
      <xdr:rowOff>106680</xdr:rowOff>
    </xdr:to>
    <xdr:pic>
      <xdr:nvPicPr>
        <xdr:cNvPr id="2" name="Picture 2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01415" cy="935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63</xdr:row>
      <xdr:rowOff>9525</xdr:rowOff>
    </xdr:from>
    <xdr:to>
      <xdr:col>3</xdr:col>
      <xdr:colOff>57150</xdr:colOff>
      <xdr:row>82</xdr:row>
      <xdr:rowOff>9525</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9734550"/>
          <a:ext cx="3200400"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15240</xdr:colOff>
      <xdr:row>5</xdr:row>
      <xdr:rowOff>106680</xdr:rowOff>
    </xdr:to>
    <xdr:pic>
      <xdr:nvPicPr>
        <xdr:cNvPr id="2" name="Picture 1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01415" cy="935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47627</xdr:colOff>
      <xdr:row>39</xdr:row>
      <xdr:rowOff>104795</xdr:rowOff>
    </xdr:from>
    <xdr:to>
      <xdr:col>3</xdr:col>
      <xdr:colOff>412930</xdr:colOff>
      <xdr:row>57</xdr:row>
      <xdr:rowOff>81716</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7" y="6143645"/>
          <a:ext cx="3546653" cy="25296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274320</xdr:colOff>
      <xdr:row>5</xdr:row>
      <xdr:rowOff>106680</xdr:rowOff>
    </xdr:to>
    <xdr:pic>
      <xdr:nvPicPr>
        <xdr:cNvPr id="9284" name="Picture 22">
          <a:extLst>
            <a:ext uri="{FF2B5EF4-FFF2-40B4-BE49-F238E27FC236}">
              <a16:creationId xmlns:a16="http://schemas.microsoft.com/office/drawing/2014/main" id="{00000000-0008-0000-0A00-000044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337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38101</xdr:colOff>
      <xdr:row>31</xdr:row>
      <xdr:rowOff>7621</xdr:rowOff>
    </xdr:from>
    <xdr:to>
      <xdr:col>4</xdr:col>
      <xdr:colOff>318807</xdr:colOff>
      <xdr:row>48</xdr:row>
      <xdr:rowOff>93175</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1" y="4724401"/>
          <a:ext cx="3343946" cy="24172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8:O48"/>
  <sheetViews>
    <sheetView tabSelected="1" zoomScale="65" zoomScaleNormal="65" workbookViewId="0"/>
  </sheetViews>
  <sheetFormatPr baseColWidth="10" defaultColWidth="10" defaultRowHeight="15"/>
  <cols>
    <col min="1" max="14" width="10" style="29"/>
    <col min="15" max="15" width="15.75" style="29" customWidth="1"/>
    <col min="16" max="16384" width="10" style="29"/>
  </cols>
  <sheetData>
    <row r="8" spans="1:15">
      <c r="A8" s="28"/>
      <c r="B8" s="28"/>
      <c r="C8" s="28"/>
      <c r="D8" s="28"/>
      <c r="E8" s="28"/>
      <c r="F8" s="28"/>
      <c r="G8" s="28"/>
      <c r="H8" s="28"/>
      <c r="I8" s="28"/>
      <c r="J8" s="28"/>
      <c r="K8" s="28"/>
      <c r="L8" s="28"/>
      <c r="M8" s="28"/>
      <c r="N8" s="28"/>
      <c r="O8" s="28"/>
    </row>
    <row r="9" spans="1:15">
      <c r="A9" s="28"/>
      <c r="B9" s="28"/>
      <c r="C9" s="28"/>
      <c r="D9" s="28"/>
      <c r="E9" s="28"/>
      <c r="F9" s="28"/>
      <c r="G9" s="28"/>
      <c r="H9" s="28"/>
      <c r="I9" s="28"/>
      <c r="J9" s="28"/>
      <c r="K9" s="28"/>
      <c r="L9" s="28"/>
      <c r="M9" s="28"/>
      <c r="N9" s="28"/>
      <c r="O9" s="28"/>
    </row>
    <row r="10" spans="1:15" ht="61.5">
      <c r="A10" s="28"/>
      <c r="B10" s="30" t="s">
        <v>154</v>
      </c>
      <c r="C10" s="28"/>
      <c r="D10" s="28"/>
      <c r="E10" s="28"/>
      <c r="F10" s="28"/>
      <c r="G10" s="28"/>
      <c r="H10" s="28"/>
      <c r="I10" s="28"/>
      <c r="J10" s="28"/>
      <c r="K10" s="28"/>
      <c r="L10" s="28"/>
      <c r="M10" s="28"/>
      <c r="N10" s="28"/>
      <c r="O10" s="28"/>
    </row>
    <row r="11" spans="1:15">
      <c r="A11" s="28"/>
      <c r="B11" s="28"/>
      <c r="C11" s="28"/>
      <c r="D11" s="28"/>
      <c r="E11" s="28"/>
      <c r="F11" s="28"/>
      <c r="G11" s="28"/>
      <c r="H11" s="28"/>
      <c r="I11" s="28"/>
      <c r="J11" s="28"/>
      <c r="K11" s="28"/>
      <c r="L11" s="28"/>
      <c r="M11" s="28"/>
      <c r="N11" s="28"/>
      <c r="O11" s="28"/>
    </row>
    <row r="12" spans="1:15">
      <c r="A12" s="28"/>
      <c r="B12" s="28"/>
      <c r="C12" s="28"/>
      <c r="D12" s="28"/>
      <c r="E12" s="28"/>
      <c r="F12" s="28"/>
      <c r="G12" s="28"/>
      <c r="H12" s="28"/>
      <c r="I12" s="28"/>
      <c r="J12" s="28"/>
      <c r="K12" s="28"/>
      <c r="L12" s="28"/>
      <c r="M12" s="28"/>
      <c r="N12" s="28"/>
      <c r="O12" s="28"/>
    </row>
    <row r="13" spans="1:15">
      <c r="A13" s="28"/>
      <c r="B13" s="28"/>
      <c r="C13" s="28"/>
      <c r="D13" s="28"/>
      <c r="E13" s="28"/>
      <c r="F13" s="28"/>
      <c r="G13" s="28"/>
      <c r="H13" s="28"/>
      <c r="I13" s="28"/>
      <c r="J13" s="28"/>
      <c r="K13" s="28"/>
      <c r="L13" s="28"/>
      <c r="M13" s="28"/>
      <c r="N13" s="28"/>
      <c r="O13" s="28"/>
    </row>
    <row r="14" spans="1:15">
      <c r="A14" s="31"/>
      <c r="B14" s="31"/>
      <c r="C14" s="31"/>
      <c r="D14" s="31"/>
      <c r="E14" s="31"/>
      <c r="F14" s="31"/>
      <c r="G14" s="31"/>
      <c r="H14" s="31"/>
      <c r="I14" s="31"/>
      <c r="J14" s="31"/>
      <c r="K14" s="31"/>
      <c r="L14" s="31"/>
      <c r="M14" s="31"/>
      <c r="N14" s="31"/>
      <c r="O14" s="31"/>
    </row>
    <row r="34" spans="1:15">
      <c r="A34" s="28"/>
      <c r="B34" s="28"/>
      <c r="C34" s="28"/>
      <c r="D34" s="28"/>
      <c r="E34" s="28"/>
      <c r="F34" s="28"/>
      <c r="G34" s="28"/>
      <c r="H34" s="28"/>
      <c r="I34" s="28"/>
      <c r="J34" s="28"/>
      <c r="K34" s="28"/>
      <c r="L34" s="28"/>
      <c r="M34" s="28"/>
      <c r="N34" s="28"/>
      <c r="O34" s="28"/>
    </row>
    <row r="35" spans="1:15" ht="33.75">
      <c r="A35" s="28"/>
      <c r="B35" s="32" t="s">
        <v>246</v>
      </c>
      <c r="C35" s="28"/>
      <c r="D35" s="28"/>
      <c r="E35" s="28"/>
      <c r="F35" s="28"/>
      <c r="G35" s="28"/>
      <c r="H35" s="28"/>
      <c r="I35" s="28"/>
      <c r="J35" s="28"/>
      <c r="K35" s="28"/>
      <c r="L35" s="28"/>
      <c r="M35" s="28"/>
      <c r="N35" s="28"/>
      <c r="O35" s="28"/>
    </row>
    <row r="36" spans="1:15">
      <c r="A36" s="28"/>
      <c r="B36" s="28"/>
      <c r="C36" s="28"/>
      <c r="D36" s="28"/>
      <c r="E36" s="28"/>
      <c r="F36" s="28"/>
      <c r="G36" s="28"/>
      <c r="H36" s="28"/>
      <c r="I36" s="28"/>
      <c r="J36" s="28"/>
      <c r="K36" s="28"/>
      <c r="L36" s="28"/>
      <c r="M36" s="28"/>
      <c r="N36" s="28"/>
      <c r="O36" s="28"/>
    </row>
    <row r="37" spans="1:15">
      <c r="A37" s="28"/>
      <c r="B37" s="28"/>
      <c r="C37" s="28"/>
      <c r="D37" s="28"/>
      <c r="E37" s="28"/>
      <c r="F37" s="28"/>
      <c r="G37" s="28"/>
      <c r="H37" s="28"/>
      <c r="I37" s="28"/>
      <c r="J37" s="28"/>
      <c r="K37" s="28"/>
      <c r="L37" s="28"/>
      <c r="M37" s="28"/>
      <c r="N37" s="28"/>
      <c r="O37" s="28"/>
    </row>
    <row r="38" spans="1:15">
      <c r="A38" s="31"/>
      <c r="B38" s="31"/>
      <c r="C38" s="31"/>
      <c r="D38" s="31"/>
      <c r="E38" s="31"/>
      <c r="F38" s="31"/>
      <c r="G38" s="31"/>
      <c r="H38" s="31"/>
      <c r="I38" s="31"/>
      <c r="J38" s="31"/>
      <c r="K38" s="31"/>
      <c r="L38" s="31"/>
      <c r="M38" s="31"/>
      <c r="N38" s="31"/>
      <c r="O38" s="31"/>
    </row>
    <row r="39" spans="1:15" ht="30.75">
      <c r="A39" s="31"/>
      <c r="B39" s="33" t="s">
        <v>65</v>
      </c>
      <c r="C39" s="31"/>
      <c r="D39" s="31"/>
      <c r="E39" s="31"/>
      <c r="F39" s="31"/>
      <c r="G39" s="31"/>
      <c r="H39" s="31"/>
      <c r="I39" s="31"/>
      <c r="J39" s="31"/>
      <c r="K39" s="31"/>
      <c r="L39" s="31"/>
      <c r="M39" s="31"/>
      <c r="N39" s="31"/>
      <c r="O39" s="31"/>
    </row>
    <row r="40" spans="1:15">
      <c r="A40" s="31"/>
      <c r="B40" s="31"/>
      <c r="C40" s="31"/>
      <c r="D40" s="31"/>
      <c r="E40" s="31"/>
      <c r="F40" s="31"/>
      <c r="G40" s="31"/>
      <c r="H40" s="31"/>
      <c r="I40" s="31"/>
      <c r="J40" s="31"/>
      <c r="K40" s="31"/>
      <c r="L40" s="31"/>
      <c r="M40" s="31"/>
      <c r="N40" s="31"/>
      <c r="O40" s="31"/>
    </row>
    <row r="41" spans="1:15">
      <c r="A41" s="28"/>
      <c r="B41" s="28"/>
      <c r="C41" s="28"/>
      <c r="D41" s="28"/>
      <c r="E41" s="28"/>
      <c r="F41" s="28"/>
      <c r="G41" s="28"/>
      <c r="H41" s="28"/>
      <c r="I41" s="28"/>
      <c r="J41" s="28"/>
      <c r="K41" s="28"/>
      <c r="L41" s="28"/>
      <c r="M41" s="28"/>
      <c r="N41" s="28"/>
      <c r="O41" s="28"/>
    </row>
    <row r="47" spans="1:15" ht="30.75">
      <c r="B47" s="34" t="s">
        <v>147</v>
      </c>
    </row>
    <row r="48" spans="1:15" ht="30.75">
      <c r="B48" s="35" t="s">
        <v>180</v>
      </c>
      <c r="G48" s="36"/>
    </row>
  </sheetData>
  <phoneticPr fontId="28" type="noConversion"/>
  <printOptions horizontalCentered="1"/>
  <pageMargins left="0.74803149606299213" right="0.74803149606299213" top="0.78740157480314965" bottom="0.39370078740157483" header="0.51181102362204722" footer="0.51181102362204722"/>
  <pageSetup paperSize="9" scale="52"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dimension ref="A1:M62"/>
  <sheetViews>
    <sheetView showGridLines="0" zoomScaleNormal="100" zoomScaleSheetLayoutView="100" workbookViewId="0"/>
  </sheetViews>
  <sheetFormatPr baseColWidth="10" defaultColWidth="9.625" defaultRowHeight="11.25" customHeight="1"/>
  <cols>
    <col min="1" max="1" width="28" style="244" customWidth="1"/>
    <col min="2" max="2" width="7.125" style="245" customWidth="1"/>
    <col min="3" max="3" width="6.625" style="245" customWidth="1"/>
    <col min="4" max="10" width="6.625" style="246" customWidth="1"/>
    <col min="11" max="11" width="7.125" style="246" customWidth="1"/>
    <col min="12" max="14" width="6.625" style="246" customWidth="1"/>
    <col min="15" max="16384" width="9.625" style="246"/>
  </cols>
  <sheetData>
    <row r="1" spans="1:13" ht="15.75">
      <c r="H1" s="247"/>
      <c r="I1" s="247"/>
      <c r="J1" s="247"/>
      <c r="K1" s="247"/>
    </row>
    <row r="2" spans="1:13" ht="15.75">
      <c r="F2" s="245"/>
      <c r="G2" s="245"/>
      <c r="H2" s="245"/>
      <c r="I2" s="245"/>
      <c r="J2" s="248"/>
      <c r="K2" s="245"/>
    </row>
    <row r="7" spans="1:13" ht="15" customHeight="1">
      <c r="A7" s="249" t="s">
        <v>41</v>
      </c>
    </row>
    <row r="9" spans="1:13" s="252" customFormat="1" ht="15" customHeight="1">
      <c r="A9" s="250" t="s">
        <v>309</v>
      </c>
      <c r="B9" s="251"/>
      <c r="C9" s="251"/>
      <c r="K9" s="253"/>
    </row>
    <row r="10" spans="1:13" s="252" customFormat="1" ht="15" customHeight="1">
      <c r="A10" s="274" t="s">
        <v>310</v>
      </c>
      <c r="B10" s="274"/>
      <c r="C10" s="274"/>
      <c r="D10" s="274"/>
      <c r="E10" s="274"/>
      <c r="F10" s="274"/>
      <c r="G10" s="274"/>
      <c r="H10" s="274"/>
      <c r="I10" s="274"/>
      <c r="J10" s="274"/>
      <c r="K10" s="274"/>
    </row>
    <row r="12" spans="1:13" ht="13.9" customHeight="1">
      <c r="A12" s="254" t="s">
        <v>311</v>
      </c>
    </row>
    <row r="13" spans="1:13" ht="11.25" customHeight="1" thickBot="1"/>
    <row r="14" spans="1:13" s="257" customFormat="1" ht="25.5" customHeight="1" thickBot="1">
      <c r="A14" s="255"/>
      <c r="B14" s="256" t="s">
        <v>20</v>
      </c>
      <c r="C14" s="255" t="s">
        <v>21</v>
      </c>
      <c r="D14" s="255" t="s">
        <v>22</v>
      </c>
      <c r="E14" s="255" t="s">
        <v>23</v>
      </c>
      <c r="F14" s="255" t="s">
        <v>24</v>
      </c>
      <c r="G14" s="255" t="s">
        <v>25</v>
      </c>
      <c r="H14" s="255" t="s">
        <v>26</v>
      </c>
      <c r="I14" s="255" t="s">
        <v>27</v>
      </c>
      <c r="J14" s="255" t="s">
        <v>28</v>
      </c>
      <c r="K14" s="256" t="s">
        <v>29</v>
      </c>
    </row>
    <row r="15" spans="1:13" s="257" customFormat="1" ht="11.25" customHeight="1">
      <c r="A15" s="258"/>
      <c r="B15" s="259"/>
      <c r="K15" s="259"/>
    </row>
    <row r="16" spans="1:13" s="257" customFormat="1" ht="11.25" customHeight="1">
      <c r="A16" s="260" t="s">
        <v>312</v>
      </c>
      <c r="B16" s="261">
        <v>99.94</v>
      </c>
      <c r="C16" s="262">
        <v>100</v>
      </c>
      <c r="D16" s="262">
        <v>100</v>
      </c>
      <c r="E16" s="262">
        <v>100</v>
      </c>
      <c r="F16" s="262">
        <v>100</v>
      </c>
      <c r="G16" s="262">
        <v>100</v>
      </c>
      <c r="H16" s="262">
        <v>100</v>
      </c>
      <c r="I16" s="262">
        <v>99.65</v>
      </c>
      <c r="J16" s="262">
        <v>100</v>
      </c>
      <c r="K16" s="261">
        <v>100</v>
      </c>
      <c r="L16" s="261"/>
      <c r="M16" s="261"/>
    </row>
    <row r="17" spans="1:13" s="257" customFormat="1" ht="11.25" customHeight="1">
      <c r="A17" s="260" t="s">
        <v>313</v>
      </c>
      <c r="B17" s="261">
        <v>100</v>
      </c>
      <c r="C17" s="262">
        <v>100</v>
      </c>
      <c r="D17" s="262">
        <v>100</v>
      </c>
      <c r="E17" s="262">
        <v>100</v>
      </c>
      <c r="F17" s="262">
        <v>100</v>
      </c>
      <c r="G17" s="262">
        <v>100</v>
      </c>
      <c r="H17" s="262">
        <v>100</v>
      </c>
      <c r="I17" s="262">
        <v>100</v>
      </c>
      <c r="J17" s="262">
        <v>100</v>
      </c>
      <c r="K17" s="261">
        <v>99.8</v>
      </c>
      <c r="L17" s="261"/>
      <c r="M17" s="261"/>
    </row>
    <row r="18" spans="1:13" s="257" customFormat="1" ht="11.25" customHeight="1">
      <c r="A18" s="260" t="s">
        <v>42</v>
      </c>
      <c r="B18" s="261">
        <v>100</v>
      </c>
      <c r="C18" s="262">
        <v>100</v>
      </c>
      <c r="D18" s="262">
        <v>100</v>
      </c>
      <c r="E18" s="262">
        <v>100</v>
      </c>
      <c r="F18" s="262">
        <v>100</v>
      </c>
      <c r="G18" s="262">
        <v>100</v>
      </c>
      <c r="H18" s="262">
        <v>100</v>
      </c>
      <c r="I18" s="262">
        <v>100</v>
      </c>
      <c r="J18" s="262">
        <v>100</v>
      </c>
      <c r="K18" s="261">
        <v>99.5</v>
      </c>
      <c r="L18" s="261"/>
      <c r="M18" s="261"/>
    </row>
    <row r="19" spans="1:13" ht="11.25" customHeight="1">
      <c r="A19" s="260" t="s">
        <v>314</v>
      </c>
      <c r="B19" s="261">
        <v>99.96</v>
      </c>
      <c r="C19" s="262">
        <v>100</v>
      </c>
      <c r="D19" s="262">
        <v>100</v>
      </c>
      <c r="E19" s="262">
        <v>100</v>
      </c>
      <c r="F19" s="262">
        <v>100</v>
      </c>
      <c r="G19" s="262">
        <v>100</v>
      </c>
      <c r="H19" s="262">
        <v>100</v>
      </c>
      <c r="I19" s="262">
        <v>99.79</v>
      </c>
      <c r="J19" s="262">
        <v>100</v>
      </c>
      <c r="K19" s="261">
        <v>99.8</v>
      </c>
      <c r="L19" s="261"/>
      <c r="M19" s="261"/>
    </row>
    <row r="20" spans="1:13" ht="11.25" customHeight="1" thickBot="1">
      <c r="A20" s="263"/>
      <c r="B20" s="264"/>
      <c r="C20" s="265"/>
      <c r="D20" s="265"/>
      <c r="E20" s="265"/>
      <c r="F20" s="265"/>
      <c r="G20" s="265"/>
      <c r="H20" s="265"/>
      <c r="I20" s="265"/>
      <c r="J20" s="265"/>
      <c r="K20" s="264"/>
    </row>
    <row r="21" spans="1:13" ht="10.15" customHeight="1"/>
    <row r="22" spans="1:13" ht="10.9" customHeight="1">
      <c r="A22" s="266" t="s">
        <v>68</v>
      </c>
    </row>
    <row r="23" spans="1:13" ht="10.9" customHeight="1">
      <c r="A23" s="266" t="s">
        <v>299</v>
      </c>
    </row>
    <row r="24" spans="1:13" ht="10.9" customHeight="1">
      <c r="A24" s="266" t="s">
        <v>300</v>
      </c>
    </row>
    <row r="25" spans="1:13" ht="10.15" customHeight="1">
      <c r="A25" s="267"/>
    </row>
    <row r="26" spans="1:13" ht="13.9" customHeight="1">
      <c r="A26" s="254" t="s">
        <v>315</v>
      </c>
    </row>
    <row r="27" spans="1:13" ht="6" customHeight="1" thickBot="1"/>
    <row r="28" spans="1:13" ht="25.5" customHeight="1" thickBot="1">
      <c r="A28" s="255"/>
      <c r="B28" s="256" t="s">
        <v>20</v>
      </c>
      <c r="C28" s="255" t="s">
        <v>21</v>
      </c>
      <c r="D28" s="255" t="s">
        <v>22</v>
      </c>
      <c r="E28" s="255" t="s">
        <v>23</v>
      </c>
      <c r="F28" s="255" t="s">
        <v>24</v>
      </c>
      <c r="G28" s="255" t="s">
        <v>25</v>
      </c>
      <c r="H28" s="255" t="s">
        <v>26</v>
      </c>
      <c r="I28" s="255" t="s">
        <v>27</v>
      </c>
      <c r="J28" s="255" t="s">
        <v>28</v>
      </c>
      <c r="K28" s="256" t="s">
        <v>29</v>
      </c>
    </row>
    <row r="29" spans="1:13" ht="11.25" customHeight="1">
      <c r="A29" s="258"/>
      <c r="B29" s="259"/>
      <c r="C29" s="257"/>
      <c r="D29" s="257"/>
      <c r="E29" s="257"/>
      <c r="F29" s="257"/>
      <c r="G29" s="257"/>
      <c r="H29" s="257"/>
      <c r="I29" s="257"/>
      <c r="J29" s="257"/>
      <c r="K29" s="259"/>
    </row>
    <row r="30" spans="1:13" ht="11.25" customHeight="1">
      <c r="A30" s="260" t="s">
        <v>316</v>
      </c>
      <c r="B30" s="261">
        <v>3.44</v>
      </c>
      <c r="C30" s="262">
        <v>2.5</v>
      </c>
      <c r="D30" s="262">
        <v>3.52</v>
      </c>
      <c r="E30" s="262">
        <v>5.23</v>
      </c>
      <c r="F30" s="262">
        <v>2.2599999999999998</v>
      </c>
      <c r="G30" s="262">
        <v>3.68</v>
      </c>
      <c r="H30" s="262">
        <v>3.7</v>
      </c>
      <c r="I30" s="262">
        <v>2.67</v>
      </c>
      <c r="J30" s="262">
        <v>4.08</v>
      </c>
      <c r="K30" s="261">
        <v>5</v>
      </c>
    </row>
    <row r="31" spans="1:13" ht="11.25" customHeight="1">
      <c r="A31" s="260" t="s">
        <v>317</v>
      </c>
      <c r="B31" s="261">
        <v>86.93</v>
      </c>
      <c r="C31" s="262">
        <v>84.29</v>
      </c>
      <c r="D31" s="262">
        <v>85.09</v>
      </c>
      <c r="E31" s="262">
        <v>84.97</v>
      </c>
      <c r="F31" s="262">
        <v>87.01</v>
      </c>
      <c r="G31" s="262">
        <v>87.73</v>
      </c>
      <c r="H31" s="262">
        <v>90</v>
      </c>
      <c r="I31" s="262">
        <v>86.83</v>
      </c>
      <c r="J31" s="262">
        <v>88.78</v>
      </c>
      <c r="K31" s="261">
        <v>87.8</v>
      </c>
    </row>
    <row r="32" spans="1:13" ht="11.25" customHeight="1">
      <c r="A32" s="260" t="s">
        <v>318</v>
      </c>
      <c r="B32" s="261">
        <v>9.6199999999999992</v>
      </c>
      <c r="C32" s="262">
        <v>13.21</v>
      </c>
      <c r="D32" s="262">
        <v>11.38</v>
      </c>
      <c r="E32" s="262">
        <v>9.8000000000000007</v>
      </c>
      <c r="F32" s="262">
        <v>10.73</v>
      </c>
      <c r="G32" s="262">
        <v>8.59</v>
      </c>
      <c r="H32" s="262">
        <v>6.3</v>
      </c>
      <c r="I32" s="262">
        <v>10.49</v>
      </c>
      <c r="J32" s="262">
        <v>7.14</v>
      </c>
      <c r="K32" s="261">
        <v>14.3</v>
      </c>
    </row>
    <row r="33" spans="1:11" ht="11.25" customHeight="1" thickBot="1">
      <c r="A33" s="263"/>
      <c r="B33" s="264"/>
      <c r="C33" s="265"/>
      <c r="D33" s="265"/>
      <c r="E33" s="265"/>
      <c r="F33" s="265"/>
      <c r="G33" s="265"/>
      <c r="H33" s="265"/>
      <c r="I33" s="265"/>
      <c r="J33" s="265"/>
      <c r="K33" s="264"/>
    </row>
    <row r="34" spans="1:11" ht="10.15" customHeight="1">
      <c r="B34" s="268"/>
      <c r="C34" s="268"/>
      <c r="D34" s="268"/>
      <c r="E34" s="268"/>
      <c r="F34" s="268"/>
      <c r="G34" s="268"/>
      <c r="H34" s="268"/>
      <c r="I34" s="268"/>
      <c r="J34" s="268"/>
      <c r="K34" s="268"/>
    </row>
    <row r="35" spans="1:11" ht="10.9" customHeight="1">
      <c r="A35" s="266" t="s">
        <v>68</v>
      </c>
    </row>
    <row r="36" spans="1:11" ht="10.9" customHeight="1">
      <c r="A36" s="266" t="s">
        <v>299</v>
      </c>
    </row>
    <row r="37" spans="1:11" ht="10.9" customHeight="1">
      <c r="A37" s="266" t="s">
        <v>300</v>
      </c>
    </row>
    <row r="38" spans="1:11" ht="10.15" customHeight="1">
      <c r="A38" s="266"/>
    </row>
    <row r="39" spans="1:11" ht="10.9" customHeight="1">
      <c r="A39" s="266" t="s">
        <v>319</v>
      </c>
    </row>
    <row r="40" spans="1:11" ht="10.15" customHeight="1"/>
    <row r="42" spans="1:11" ht="11.25" customHeight="1">
      <c r="F42" s="261"/>
      <c r="G42" s="261"/>
    </row>
    <row r="43" spans="1:11" ht="11.25" customHeight="1">
      <c r="F43" s="261"/>
      <c r="G43" s="261"/>
    </row>
    <row r="44" spans="1:11" ht="11.25" customHeight="1">
      <c r="F44" s="261"/>
      <c r="G44" s="261"/>
    </row>
    <row r="45" spans="1:11" ht="11.25" customHeight="1">
      <c r="F45" s="261"/>
      <c r="G45" s="261"/>
    </row>
    <row r="61" spans="1:11" ht="15" customHeight="1">
      <c r="A61" s="269" t="s">
        <v>5</v>
      </c>
    </row>
    <row r="62" spans="1:11" ht="90.75" customHeight="1">
      <c r="A62" s="275" t="s">
        <v>320</v>
      </c>
      <c r="B62" s="275"/>
      <c r="C62" s="275"/>
      <c r="D62" s="275"/>
      <c r="E62" s="275"/>
      <c r="F62" s="275"/>
      <c r="G62" s="275"/>
      <c r="H62" s="275"/>
      <c r="I62" s="275"/>
      <c r="J62" s="275"/>
      <c r="K62" s="275"/>
    </row>
  </sheetData>
  <mergeCells count="2">
    <mergeCell ref="A10:K10"/>
    <mergeCell ref="A62:K62"/>
  </mergeCells>
  <printOptions gridLinesSet="0"/>
  <pageMargins left="0.78740157480314965" right="0.59055118110236227" top="0.78740157480314965" bottom="0.98425196850393704" header="0.51181102362204722" footer="0.51181102362204722"/>
  <pageSetup paperSize="9" scale="85" orientation="portrait" r:id="rId1"/>
  <headerFooter alignWithMargins="0"/>
  <rowBreaks count="1" manualBreakCount="1">
    <brk id="6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Hoja11"/>
  <dimension ref="A1:M53"/>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3" ht="15.75">
      <c r="H1" s="118"/>
      <c r="I1" s="118"/>
      <c r="J1" s="118"/>
      <c r="K1" s="118"/>
    </row>
    <row r="2" spans="1:13" ht="15.75">
      <c r="F2" s="9"/>
      <c r="G2" s="9"/>
      <c r="H2" s="9"/>
      <c r="I2" s="9"/>
      <c r="J2" s="54"/>
    </row>
    <row r="7" spans="1:13" ht="15" customHeight="1">
      <c r="A7" s="8" t="s">
        <v>41</v>
      </c>
    </row>
    <row r="9" spans="1:13" s="6" customFormat="1" ht="15" customHeight="1">
      <c r="A9" s="12" t="s">
        <v>43</v>
      </c>
      <c r="B9" s="5"/>
      <c r="D9" s="4"/>
      <c r="E9" s="2"/>
      <c r="G9" s="3"/>
      <c r="K9" s="13"/>
    </row>
    <row r="10" spans="1:13" s="6" customFormat="1" ht="15" customHeight="1">
      <c r="A10" s="271" t="s">
        <v>144</v>
      </c>
      <c r="B10" s="271"/>
      <c r="C10" s="271"/>
      <c r="D10" s="271"/>
      <c r="E10" s="271"/>
      <c r="F10" s="271"/>
      <c r="G10" s="271"/>
      <c r="H10" s="271"/>
      <c r="I10" s="271"/>
      <c r="J10" s="271"/>
      <c r="K10" s="271"/>
    </row>
    <row r="11" spans="1:13" ht="11.25" customHeight="1" thickBot="1"/>
    <row r="12" spans="1:13" s="16" customFormat="1" ht="25.5" customHeight="1" thickBot="1">
      <c r="A12" s="15"/>
      <c r="B12" s="23" t="s">
        <v>20</v>
      </c>
      <c r="C12" s="15" t="s">
        <v>21</v>
      </c>
      <c r="D12" s="15" t="s">
        <v>22</v>
      </c>
      <c r="E12" s="15" t="s">
        <v>23</v>
      </c>
      <c r="F12" s="15" t="s">
        <v>24</v>
      </c>
      <c r="G12" s="15" t="s">
        <v>25</v>
      </c>
      <c r="H12" s="15" t="s">
        <v>26</v>
      </c>
      <c r="I12" s="15" t="s">
        <v>27</v>
      </c>
      <c r="J12" s="15" t="s">
        <v>28</v>
      </c>
      <c r="K12" s="23" t="s">
        <v>29</v>
      </c>
    </row>
    <row r="13" spans="1:13" s="16" customFormat="1" ht="11.25" customHeight="1">
      <c r="A13" s="14"/>
      <c r="B13" s="59"/>
      <c r="K13" s="24"/>
    </row>
    <row r="14" spans="1:13" s="16" customFormat="1" ht="11.25" customHeight="1">
      <c r="A14" s="58" t="s">
        <v>44</v>
      </c>
      <c r="K14" s="24"/>
    </row>
    <row r="15" spans="1:13" s="16" customFormat="1" ht="11.25" customHeight="1">
      <c r="A15" s="17" t="s">
        <v>111</v>
      </c>
      <c r="B15" s="82">
        <v>2.5364573206299825</v>
      </c>
      <c r="C15" s="76">
        <v>2.5597344166339058</v>
      </c>
      <c r="D15" s="76">
        <v>2.6516082916368835</v>
      </c>
      <c r="E15" s="76">
        <v>2.5786802030456855</v>
      </c>
      <c r="F15" s="76">
        <v>2.5940360411899315</v>
      </c>
      <c r="G15" s="76">
        <v>2.6686252907332597</v>
      </c>
      <c r="H15" s="76">
        <v>2.6893104745525878</v>
      </c>
      <c r="I15" s="76">
        <v>2.3919429290809902</v>
      </c>
      <c r="J15" s="76">
        <v>2.4559526703946837</v>
      </c>
      <c r="K15" s="82">
        <v>1.9542738782892817</v>
      </c>
      <c r="L15" s="82"/>
      <c r="M15" s="82"/>
    </row>
    <row r="16" spans="1:13" s="16" customFormat="1" ht="11.25" customHeight="1">
      <c r="A16" s="17" t="s">
        <v>112</v>
      </c>
      <c r="B16" s="82">
        <v>2.1635232354656817</v>
      </c>
      <c r="C16" s="76">
        <v>2.0067269471017339</v>
      </c>
      <c r="D16" s="76">
        <v>2.3782701929949965</v>
      </c>
      <c r="E16" s="76">
        <v>2.248527918781726</v>
      </c>
      <c r="F16" s="76">
        <v>2.3097826086956523</v>
      </c>
      <c r="G16" s="76">
        <v>2.2193658954584405</v>
      </c>
      <c r="H16" s="76">
        <v>2.5914978233997958</v>
      </c>
      <c r="I16" s="76">
        <v>1.9381332054433187</v>
      </c>
      <c r="J16" s="76">
        <v>2.0389010454655967</v>
      </c>
      <c r="K16" s="82">
        <v>1.5453001925433223</v>
      </c>
      <c r="L16" s="82"/>
      <c r="M16" s="82"/>
    </row>
    <row r="17" spans="1:13" s="16" customFormat="1" ht="11.25" customHeight="1">
      <c r="A17" s="17" t="s">
        <v>45</v>
      </c>
      <c r="B17" s="82">
        <v>0.14174606260937198</v>
      </c>
      <c r="C17" s="76">
        <v>0.14720656969379287</v>
      </c>
      <c r="D17" s="76">
        <v>0.1492494639027877</v>
      </c>
      <c r="E17" s="76">
        <v>0.13238578680203045</v>
      </c>
      <c r="F17" s="76">
        <v>0.13801487414187644</v>
      </c>
      <c r="G17" s="76">
        <v>0.14077610478638755</v>
      </c>
      <c r="H17" s="76">
        <v>0.16069221260815822</v>
      </c>
      <c r="I17" s="76">
        <v>0.14907179825350197</v>
      </c>
      <c r="J17" s="76">
        <v>0.12950806386254965</v>
      </c>
      <c r="K17" s="82">
        <v>0.36049361106248906</v>
      </c>
      <c r="L17" s="82"/>
      <c r="M17" s="82"/>
    </row>
    <row r="18" spans="1:13" s="16" customFormat="1" ht="11.25" customHeight="1">
      <c r="A18" s="17" t="s">
        <v>113</v>
      </c>
      <c r="B18" s="131">
        <v>0.66377600622204935</v>
      </c>
      <c r="C18" s="76">
        <v>0.32892150438998818</v>
      </c>
      <c r="D18" s="76">
        <v>0.48291636883488204</v>
      </c>
      <c r="E18" s="76">
        <v>0.61604060913705583</v>
      </c>
      <c r="F18" s="76">
        <v>1.284324942791762</v>
      </c>
      <c r="G18" s="76">
        <v>0.52148365773044436</v>
      </c>
      <c r="H18" s="76">
        <v>0.48960068791315098</v>
      </c>
      <c r="I18" s="76">
        <v>0.48038686729412705</v>
      </c>
      <c r="J18" s="76">
        <v>0.86733122619337066</v>
      </c>
      <c r="K18" s="82">
        <v>0.58356963650154614</v>
      </c>
      <c r="L18" s="82"/>
      <c r="M18" s="82"/>
    </row>
    <row r="19" spans="1:13" s="16" customFormat="1" ht="11.25" customHeight="1">
      <c r="A19" s="17" t="s">
        <v>114</v>
      </c>
      <c r="B19" s="82">
        <v>6.6537040637760059E-2</v>
      </c>
      <c r="C19" s="76">
        <v>7.9500283929585469E-2</v>
      </c>
      <c r="D19" s="76">
        <v>7.2051465332380271E-2</v>
      </c>
      <c r="E19" s="76">
        <v>7.5126903553299498E-2</v>
      </c>
      <c r="F19" s="76">
        <v>9.6181350114416475E-2</v>
      </c>
      <c r="G19" s="76">
        <v>4.1620761415105886E-2</v>
      </c>
      <c r="H19" s="76">
        <v>7.094104369323373E-2</v>
      </c>
      <c r="I19" s="76">
        <v>4.6360130287952363E-2</v>
      </c>
      <c r="J19" s="76">
        <v>6.3376286571034932E-2</v>
      </c>
      <c r="K19" s="82">
        <v>5.4087169613162962E-2</v>
      </c>
      <c r="L19" s="82"/>
      <c r="M19" s="82"/>
    </row>
    <row r="20" spans="1:13" s="16" customFormat="1" ht="11.25" customHeight="1">
      <c r="A20" s="17"/>
      <c r="B20" s="83"/>
      <c r="C20" s="83"/>
      <c r="D20" s="83"/>
      <c r="E20" s="83"/>
      <c r="F20" s="83"/>
      <c r="G20" s="83"/>
      <c r="H20" s="83"/>
      <c r="I20" s="83"/>
      <c r="J20" s="83"/>
      <c r="K20" s="83"/>
      <c r="L20" s="83"/>
      <c r="M20" s="83"/>
    </row>
    <row r="21" spans="1:13" s="16" customFormat="1" ht="11.25" customHeight="1">
      <c r="A21" s="58" t="s">
        <v>46</v>
      </c>
      <c r="B21" s="82">
        <v>0.2093719618899475</v>
      </c>
      <c r="C21" s="62">
        <v>0.1725418250120124</v>
      </c>
      <c r="D21" s="62">
        <v>0.16726233023588277</v>
      </c>
      <c r="E21" s="62">
        <v>0.27248730964467005</v>
      </c>
      <c r="F21" s="62">
        <v>0.27674485125858123</v>
      </c>
      <c r="G21" s="62">
        <v>0.16893132574366507</v>
      </c>
      <c r="H21" s="62">
        <v>0.31815983232116946</v>
      </c>
      <c r="I21" s="62">
        <v>0.18604000559518813</v>
      </c>
      <c r="J21" s="62">
        <v>0.18802171975038495</v>
      </c>
      <c r="K21" s="82">
        <v>0.21858334791994866</v>
      </c>
      <c r="L21" s="76"/>
      <c r="M21" s="76"/>
    </row>
    <row r="22" spans="1:13" s="16" customFormat="1" ht="11.25" customHeight="1">
      <c r="A22" s="17"/>
      <c r="B22" s="83"/>
      <c r="C22" s="57"/>
      <c r="D22" s="57"/>
      <c r="E22" s="57"/>
      <c r="F22" s="57"/>
      <c r="G22" s="57"/>
      <c r="H22" s="57"/>
      <c r="I22" s="57"/>
      <c r="J22" s="57"/>
      <c r="K22" s="83"/>
      <c r="L22" s="83"/>
      <c r="M22" s="83"/>
    </row>
    <row r="23" spans="1:13" s="16" customFormat="1" ht="11.25" customHeight="1">
      <c r="A23" s="25" t="s">
        <v>47</v>
      </c>
      <c r="B23" s="82">
        <f>SUM(B15:B19,B21)</f>
        <v>5.7814116274547924</v>
      </c>
      <c r="C23" s="82">
        <f t="shared" ref="C23:K23" si="0">SUM(C15:C19,C21)</f>
        <v>5.2946315467610177</v>
      </c>
      <c r="D23" s="82">
        <f t="shared" si="0"/>
        <v>5.901358112937813</v>
      </c>
      <c r="E23" s="82">
        <f t="shared" si="0"/>
        <v>5.9232487309644668</v>
      </c>
      <c r="F23" s="82">
        <f t="shared" si="0"/>
        <v>6.6990846681922189</v>
      </c>
      <c r="G23" s="82">
        <f t="shared" si="0"/>
        <v>5.7608030358673021</v>
      </c>
      <c r="H23" s="82">
        <f t="shared" si="0"/>
        <v>6.3202020744880949</v>
      </c>
      <c r="I23" s="82">
        <f t="shared" si="0"/>
        <v>5.1919349359550786</v>
      </c>
      <c r="J23" s="82">
        <f t="shared" si="0"/>
        <v>5.7430910122376204</v>
      </c>
      <c r="K23" s="82">
        <f t="shared" si="0"/>
        <v>4.7163078359297499</v>
      </c>
      <c r="L23" s="82"/>
      <c r="M23" s="82"/>
    </row>
    <row r="24" spans="1:13" s="16" customFormat="1" ht="11.25" customHeight="1" thickBot="1">
      <c r="A24" s="18"/>
      <c r="B24" s="84"/>
      <c r="C24" s="84"/>
      <c r="D24" s="84"/>
      <c r="E24" s="84"/>
      <c r="F24" s="84"/>
      <c r="G24" s="84"/>
      <c r="H24" s="84"/>
      <c r="I24" s="84"/>
      <c r="J24" s="84"/>
      <c r="K24" s="84"/>
    </row>
    <row r="26" spans="1:13" ht="11.25" customHeight="1">
      <c r="A26" s="56" t="s">
        <v>68</v>
      </c>
      <c r="J26" s="85"/>
    </row>
    <row r="27" spans="1:13" ht="11.25" customHeight="1">
      <c r="A27" s="56" t="s">
        <v>252</v>
      </c>
      <c r="J27" s="85"/>
    </row>
    <row r="28" spans="1:13" ht="11.25" customHeight="1">
      <c r="A28" s="56" t="s">
        <v>274</v>
      </c>
      <c r="J28" s="85"/>
    </row>
    <row r="29" spans="1:13" ht="11.25" customHeight="1">
      <c r="A29" s="56" t="s">
        <v>273</v>
      </c>
      <c r="J29" s="85"/>
    </row>
    <row r="30" spans="1:13" ht="11.25" customHeight="1">
      <c r="A30" s="56" t="s">
        <v>249</v>
      </c>
      <c r="J30" s="85"/>
    </row>
    <row r="31" spans="1:13" ht="11.25" customHeight="1">
      <c r="A31" s="21"/>
      <c r="J31" s="85"/>
    </row>
    <row r="32" spans="1:13" ht="11.25" customHeight="1">
      <c r="E32" s="9"/>
      <c r="J32" s="85"/>
    </row>
    <row r="33" spans="1:1" ht="11.25" customHeight="1">
      <c r="A33" s="20"/>
    </row>
    <row r="52" spans="1:11" ht="15" customHeight="1">
      <c r="A52" s="22" t="s">
        <v>5</v>
      </c>
    </row>
    <row r="53" spans="1:11" ht="90.75" customHeight="1">
      <c r="A53" s="272" t="s">
        <v>138</v>
      </c>
      <c r="B53" s="272"/>
      <c r="C53" s="272"/>
      <c r="D53" s="272"/>
      <c r="E53" s="272"/>
      <c r="F53" s="272"/>
      <c r="G53" s="272"/>
      <c r="H53" s="272"/>
      <c r="I53" s="272"/>
      <c r="J53" s="272"/>
      <c r="K53" s="272"/>
    </row>
  </sheetData>
  <mergeCells count="2">
    <mergeCell ref="A10:K10"/>
    <mergeCell ref="A53:K53"/>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Hoja12"/>
  <dimension ref="A1:U59"/>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21" ht="15.75">
      <c r="H1" s="119"/>
      <c r="I1" s="119"/>
      <c r="J1" s="119"/>
      <c r="K1" s="118"/>
    </row>
    <row r="2" spans="1:21" ht="15.75">
      <c r="F2" s="9"/>
      <c r="G2" s="9"/>
      <c r="H2" s="9"/>
      <c r="I2" s="9"/>
      <c r="J2" s="54"/>
    </row>
    <row r="7" spans="1:21" ht="15" customHeight="1">
      <c r="A7" s="8" t="s">
        <v>41</v>
      </c>
    </row>
    <row r="9" spans="1:21" s="6" customFormat="1" ht="15" customHeight="1">
      <c r="A9" s="12" t="s">
        <v>132</v>
      </c>
      <c r="B9" s="5"/>
      <c r="D9" s="4"/>
      <c r="E9" s="2"/>
      <c r="G9" s="3"/>
      <c r="K9" s="13"/>
    </row>
    <row r="10" spans="1:21" s="6" customFormat="1" ht="15" customHeight="1">
      <c r="A10" s="271" t="s">
        <v>145</v>
      </c>
      <c r="B10" s="271"/>
      <c r="C10" s="271"/>
      <c r="D10" s="271"/>
      <c r="E10" s="271"/>
      <c r="F10" s="271"/>
      <c r="G10" s="271"/>
      <c r="H10" s="271"/>
      <c r="I10" s="271"/>
      <c r="J10" s="271"/>
      <c r="K10" s="271"/>
    </row>
    <row r="11" spans="1:21" s="6" customFormat="1" ht="11.25" customHeight="1" thickBot="1">
      <c r="A11" s="68"/>
      <c r="B11" s="5"/>
      <c r="D11" s="4"/>
      <c r="E11" s="2"/>
      <c r="G11" s="3"/>
      <c r="K11" s="5"/>
    </row>
    <row r="12" spans="1:21" s="16" customFormat="1" ht="25.5" customHeight="1" thickBot="1">
      <c r="A12" s="15"/>
      <c r="B12" s="23" t="s">
        <v>20</v>
      </c>
      <c r="C12" s="15" t="s">
        <v>21</v>
      </c>
      <c r="D12" s="15" t="s">
        <v>22</v>
      </c>
      <c r="E12" s="15" t="s">
        <v>23</v>
      </c>
      <c r="F12" s="15" t="s">
        <v>24</v>
      </c>
      <c r="G12" s="15" t="s">
        <v>25</v>
      </c>
      <c r="H12" s="15" t="s">
        <v>26</v>
      </c>
      <c r="I12" s="15" t="s">
        <v>27</v>
      </c>
      <c r="J12" s="15" t="s">
        <v>28</v>
      </c>
      <c r="K12" s="23" t="s">
        <v>29</v>
      </c>
      <c r="M12" s="111"/>
      <c r="N12" s="111"/>
      <c r="O12" s="111"/>
      <c r="P12" s="111"/>
      <c r="Q12" s="111"/>
      <c r="R12" s="111"/>
      <c r="S12" s="111"/>
      <c r="T12" s="17"/>
      <c r="U12" s="17"/>
    </row>
    <row r="13" spans="1:21" s="16" customFormat="1" ht="11.25" customHeight="1">
      <c r="A13" s="14"/>
      <c r="B13" s="59"/>
      <c r="K13" s="24"/>
    </row>
    <row r="14" spans="1:21" s="16" customFormat="1" ht="11.25" customHeight="1">
      <c r="A14" s="17" t="s">
        <v>226</v>
      </c>
      <c r="B14" s="82">
        <v>12.853731343283583</v>
      </c>
      <c r="C14" s="76">
        <v>12.49417852522639</v>
      </c>
      <c r="D14" s="76">
        <v>13.204359673024523</v>
      </c>
      <c r="E14" s="76">
        <v>12.292620865139948</v>
      </c>
      <c r="F14" s="76">
        <v>12.596797671033478</v>
      </c>
      <c r="G14" s="76">
        <v>12.615</v>
      </c>
      <c r="H14" s="76">
        <v>12.08</v>
      </c>
      <c r="I14" s="76">
        <v>13.533769063180827</v>
      </c>
      <c r="J14" s="76">
        <v>12.963364293085656</v>
      </c>
      <c r="K14" s="82">
        <f>443868/34994</f>
        <v>12.684117277247529</v>
      </c>
      <c r="M14" s="76"/>
      <c r="N14" s="76"/>
      <c r="O14" s="76"/>
      <c r="P14" s="76"/>
      <c r="Q14" s="76"/>
      <c r="R14" s="76"/>
      <c r="S14" s="76"/>
      <c r="T14" s="76"/>
      <c r="U14" s="76"/>
    </row>
    <row r="15" spans="1:21" s="16" customFormat="1" ht="11.25" customHeight="1">
      <c r="A15" s="17" t="s">
        <v>227</v>
      </c>
      <c r="B15" s="82">
        <v>22.470967741935485</v>
      </c>
      <c r="C15" s="76">
        <v>22.220549158547389</v>
      </c>
      <c r="D15" s="76">
        <v>23.012972972972975</v>
      </c>
      <c r="E15" s="76">
        <v>20.910958904109588</v>
      </c>
      <c r="F15" s="76">
        <v>20.57193479801559</v>
      </c>
      <c r="G15" s="76">
        <v>21.847374847374848</v>
      </c>
      <c r="H15" s="76">
        <v>21.086114101184069</v>
      </c>
      <c r="I15" s="76">
        <v>23.440212577502216</v>
      </c>
      <c r="J15" s="76">
        <v>23.60448010698763</v>
      </c>
      <c r="K15" s="82">
        <f>1440474/65185</f>
        <v>22.098243460918923</v>
      </c>
      <c r="M15" s="76"/>
      <c r="N15" s="76"/>
      <c r="O15" s="76"/>
      <c r="P15" s="76"/>
      <c r="Q15" s="76"/>
      <c r="R15" s="76"/>
      <c r="S15" s="76"/>
      <c r="T15" s="76"/>
      <c r="U15" s="76"/>
    </row>
    <row r="16" spans="1:21" s="16" customFormat="1" ht="11.25" customHeight="1">
      <c r="A16" s="17" t="s">
        <v>116</v>
      </c>
      <c r="B16" s="82">
        <v>22.273508278662916</v>
      </c>
      <c r="C16" s="76">
        <v>21.225055928411631</v>
      </c>
      <c r="D16" s="76">
        <v>23.380790369013347</v>
      </c>
      <c r="E16" s="76">
        <v>21.135502471169687</v>
      </c>
      <c r="F16" s="76">
        <v>20.24008002667556</v>
      </c>
      <c r="G16" s="76">
        <v>21.442073170731707</v>
      </c>
      <c r="H16" s="76">
        <v>20.501480750246792</v>
      </c>
      <c r="I16" s="76">
        <v>23.254391672088484</v>
      </c>
      <c r="J16" s="76">
        <v>23.53967168262654</v>
      </c>
      <c r="K16" s="82">
        <f>2858130/131202</f>
        <v>21.784195362875565</v>
      </c>
      <c r="M16" s="76"/>
      <c r="N16" s="76"/>
      <c r="O16" s="76"/>
      <c r="P16" s="76"/>
      <c r="Q16" s="76"/>
      <c r="R16" s="76"/>
      <c r="S16" s="76"/>
      <c r="T16" s="76"/>
    </row>
    <row r="17" spans="1:12" s="16" customFormat="1" ht="11.25" customHeight="1">
      <c r="A17" s="17" t="s">
        <v>108</v>
      </c>
      <c r="B17" s="82">
        <v>26.2328882642305</v>
      </c>
      <c r="C17" s="76">
        <v>25.959561920808763</v>
      </c>
      <c r="D17" s="76">
        <v>26.662921348314608</v>
      </c>
      <c r="E17" s="76">
        <v>25.81650700073692</v>
      </c>
      <c r="F17" s="76">
        <v>25.521902377972467</v>
      </c>
      <c r="G17" s="76">
        <v>25.365236523652364</v>
      </c>
      <c r="H17" s="76">
        <v>24.959803117309271</v>
      </c>
      <c r="I17" s="76">
        <v>27.06286606794221</v>
      </c>
      <c r="J17" s="76">
        <v>26.638063132087037</v>
      </c>
      <c r="K17" s="82">
        <f>1820470/72367</f>
        <v>25.156079428468779</v>
      </c>
      <c r="L17" s="76"/>
    </row>
    <row r="18" spans="1:12" s="16" customFormat="1" ht="11.25" customHeight="1">
      <c r="A18" s="17" t="s">
        <v>48</v>
      </c>
      <c r="B18" s="82">
        <v>29.684071856287424</v>
      </c>
      <c r="C18" s="76">
        <v>29.044025157232703</v>
      </c>
      <c r="D18" s="76">
        <v>30.187200000000001</v>
      </c>
      <c r="E18" s="76">
        <v>29.67412935323383</v>
      </c>
      <c r="F18" s="76">
        <v>29.235643564356437</v>
      </c>
      <c r="G18" s="76">
        <v>28.120689655172413</v>
      </c>
      <c r="H18" s="76">
        <v>28.882833787465941</v>
      </c>
      <c r="I18" s="76">
        <v>30.644993498049416</v>
      </c>
      <c r="J18" s="76">
        <v>29.723092998955067</v>
      </c>
      <c r="K18" s="131">
        <v>26.733652312599681</v>
      </c>
      <c r="L18" s="76"/>
    </row>
    <row r="19" spans="1:12" s="16" customFormat="1" ht="11.25" customHeight="1">
      <c r="A19" s="17" t="s">
        <v>124</v>
      </c>
      <c r="B19" s="82">
        <v>24.022291748142354</v>
      </c>
      <c r="C19" s="76">
        <v>20.963730569948186</v>
      </c>
      <c r="D19" s="76">
        <v>24.21826280623608</v>
      </c>
      <c r="E19" s="76">
        <v>24.538759689922479</v>
      </c>
      <c r="F19" s="76">
        <v>23.324137931034482</v>
      </c>
      <c r="G19" s="76">
        <v>21.229946524064172</v>
      </c>
      <c r="H19" s="76">
        <v>22.272321428571427</v>
      </c>
      <c r="I19" s="76">
        <v>24.833333333333332</v>
      </c>
      <c r="J19" s="76">
        <v>26.037288135593219</v>
      </c>
      <c r="K19" s="82">
        <v>21.555874929893438</v>
      </c>
      <c r="L19" s="76"/>
    </row>
    <row r="20" spans="1:12" s="16" customFormat="1" ht="11.25" customHeight="1">
      <c r="A20" s="17" t="s">
        <v>117</v>
      </c>
      <c r="B20" s="82">
        <v>25.02157551430005</v>
      </c>
      <c r="C20" s="76">
        <v>22.83916083916084</v>
      </c>
      <c r="D20" s="76">
        <v>24.986348122866893</v>
      </c>
      <c r="E20" s="76">
        <v>25.505263157894738</v>
      </c>
      <c r="F20" s="76">
        <v>23.780821917808218</v>
      </c>
      <c r="G20" s="76">
        <v>23.512396694214875</v>
      </c>
      <c r="H20" s="76">
        <v>24.355704697986578</v>
      </c>
      <c r="I20" s="76">
        <v>25.5048231511254</v>
      </c>
      <c r="J20" s="76">
        <v>26.487854251012145</v>
      </c>
      <c r="K20" s="82">
        <v>22.753403818361605</v>
      </c>
      <c r="L20" s="76"/>
    </row>
    <row r="21" spans="1:12" s="16" customFormat="1" ht="11.25" customHeight="1" thickBot="1">
      <c r="A21" s="18"/>
      <c r="B21" s="84"/>
      <c r="C21" s="19"/>
      <c r="D21" s="19"/>
      <c r="E21" s="19"/>
      <c r="F21" s="19"/>
      <c r="G21" s="19"/>
      <c r="H21" s="19"/>
      <c r="I21" s="19"/>
      <c r="J21" s="19"/>
      <c r="K21" s="26"/>
      <c r="L21" s="76"/>
    </row>
    <row r="22" spans="1:12" ht="11.25" customHeight="1">
      <c r="B22" s="82"/>
      <c r="C22" s="76"/>
      <c r="D22" s="76"/>
      <c r="E22" s="76"/>
      <c r="F22" s="76"/>
      <c r="G22" s="76"/>
      <c r="H22" s="76"/>
      <c r="I22" s="76"/>
      <c r="J22" s="76"/>
      <c r="K22" s="95"/>
      <c r="L22" s="76"/>
    </row>
    <row r="23" spans="1:12" ht="11.25" customHeight="1">
      <c r="A23" s="56" t="s">
        <v>68</v>
      </c>
      <c r="K23" s="96"/>
      <c r="L23" s="76"/>
    </row>
    <row r="24" spans="1:12" ht="11.25" customHeight="1">
      <c r="A24" s="56" t="s">
        <v>255</v>
      </c>
      <c r="K24" s="96"/>
    </row>
    <row r="25" spans="1:12" ht="11.25" customHeight="1">
      <c r="A25" s="56" t="s">
        <v>253</v>
      </c>
      <c r="K25" s="96"/>
    </row>
    <row r="26" spans="1:12" ht="11.25" customHeight="1">
      <c r="A26" s="56" t="s">
        <v>256</v>
      </c>
      <c r="I26" s="62"/>
      <c r="J26" s="62"/>
      <c r="K26" s="62"/>
    </row>
    <row r="27" spans="1:12" ht="11.25" customHeight="1">
      <c r="A27" s="56"/>
      <c r="I27" s="62"/>
      <c r="J27" s="62"/>
      <c r="K27" s="62"/>
    </row>
    <row r="28" spans="1:12" ht="11.25" customHeight="1">
      <c r="I28" s="62"/>
      <c r="J28" s="62"/>
      <c r="K28" s="62"/>
    </row>
    <row r="29" spans="1:12" ht="11.25" customHeight="1">
      <c r="I29" s="62"/>
      <c r="J29" s="62"/>
      <c r="K29" s="62"/>
    </row>
    <row r="30" spans="1:12" ht="11.25" customHeight="1">
      <c r="I30" s="62"/>
      <c r="J30" s="62"/>
      <c r="K30" s="62"/>
    </row>
    <row r="31" spans="1:12" ht="11.25" customHeight="1">
      <c r="I31" s="62"/>
      <c r="J31" s="62"/>
      <c r="K31" s="10"/>
    </row>
    <row r="32" spans="1:12" ht="11.25" customHeight="1">
      <c r="I32" s="62"/>
      <c r="J32" s="62"/>
      <c r="K32" s="10"/>
    </row>
    <row r="33" spans="9:11" ht="11.25" customHeight="1">
      <c r="I33" s="62"/>
      <c r="J33" s="62"/>
      <c r="K33" s="10"/>
    </row>
    <row r="34" spans="9:11" ht="11.25" customHeight="1">
      <c r="I34" s="62"/>
      <c r="J34" s="62"/>
      <c r="K34" s="10"/>
    </row>
    <row r="35" spans="9:11" ht="11.25" customHeight="1">
      <c r="I35" s="62"/>
      <c r="J35" s="62"/>
      <c r="K35" s="10"/>
    </row>
    <row r="36" spans="9:11" ht="11.25" customHeight="1">
      <c r="I36" s="62"/>
      <c r="J36" s="62"/>
      <c r="K36" s="10"/>
    </row>
    <row r="37" spans="9:11" ht="11.25" customHeight="1">
      <c r="K37" s="10"/>
    </row>
    <row r="38" spans="9:11" ht="11.25" customHeight="1">
      <c r="K38" s="10"/>
    </row>
    <row r="39" spans="9:11" ht="11.25" customHeight="1">
      <c r="K39" s="10"/>
    </row>
    <row r="40" spans="9:11" ht="11.25" customHeight="1">
      <c r="K40" s="10"/>
    </row>
    <row r="56" spans="1:11" ht="15" customHeight="1">
      <c r="A56" s="22" t="s">
        <v>5</v>
      </c>
    </row>
    <row r="57" spans="1:11" ht="44.25" customHeight="1">
      <c r="A57" s="272" t="s">
        <v>0</v>
      </c>
      <c r="B57" s="272"/>
      <c r="C57" s="272"/>
      <c r="D57" s="272"/>
      <c r="E57" s="272"/>
      <c r="F57" s="272"/>
      <c r="G57" s="272"/>
      <c r="H57" s="272"/>
      <c r="I57" s="272"/>
      <c r="J57" s="272"/>
      <c r="K57" s="272"/>
    </row>
    <row r="58" spans="1:11" ht="11.25" customHeight="1">
      <c r="B58" s="95"/>
      <c r="C58" s="85"/>
      <c r="D58" s="85"/>
      <c r="E58" s="85"/>
      <c r="F58" s="85"/>
      <c r="G58" s="85"/>
      <c r="H58" s="85"/>
      <c r="I58" s="85"/>
      <c r="J58" s="85"/>
      <c r="K58" s="95"/>
    </row>
    <row r="59" spans="1:11" ht="11.25" customHeight="1">
      <c r="B59" s="95"/>
      <c r="C59" s="85"/>
      <c r="D59" s="85"/>
      <c r="E59" s="85"/>
      <c r="F59" s="85"/>
      <c r="G59" s="85"/>
      <c r="H59" s="85"/>
      <c r="I59" s="85"/>
      <c r="J59" s="85"/>
      <c r="K59" s="95"/>
    </row>
  </sheetData>
  <mergeCells count="2">
    <mergeCell ref="A10:K10"/>
    <mergeCell ref="A57:K57"/>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codeName="Hoja13"/>
  <dimension ref="A1:M71"/>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3" ht="15.75">
      <c r="H1" s="118"/>
      <c r="I1" s="118"/>
      <c r="J1" s="118"/>
      <c r="K1" s="118"/>
    </row>
    <row r="2" spans="1:13" ht="15.75">
      <c r="F2" s="9"/>
      <c r="G2" s="9"/>
      <c r="H2" s="9"/>
      <c r="I2" s="9"/>
      <c r="J2" s="54"/>
    </row>
    <row r="7" spans="1:13" ht="15" customHeight="1">
      <c r="A7" s="8" t="s">
        <v>41</v>
      </c>
    </row>
    <row r="9" spans="1:13" s="6" customFormat="1" ht="15" customHeight="1">
      <c r="A9" s="12" t="s">
        <v>133</v>
      </c>
      <c r="B9" s="5"/>
      <c r="D9" s="4"/>
      <c r="E9" s="2"/>
      <c r="G9" s="3"/>
      <c r="K9" s="13"/>
    </row>
    <row r="10" spans="1:13" s="6" customFormat="1" ht="15" customHeight="1">
      <c r="A10" s="271" t="s">
        <v>182</v>
      </c>
      <c r="B10" s="271"/>
      <c r="C10" s="271"/>
      <c r="D10" s="271"/>
      <c r="E10" s="271"/>
      <c r="F10" s="271"/>
      <c r="G10" s="271"/>
      <c r="H10" s="271"/>
      <c r="I10" s="271"/>
      <c r="J10" s="271"/>
      <c r="K10" s="271"/>
    </row>
    <row r="11" spans="1:13" ht="11.25" customHeight="1" thickBot="1"/>
    <row r="12" spans="1:13" s="16" customFormat="1" ht="25.5" customHeight="1" thickBot="1">
      <c r="A12" s="15"/>
      <c r="B12" s="23" t="s">
        <v>20</v>
      </c>
      <c r="C12" s="15" t="s">
        <v>21</v>
      </c>
      <c r="D12" s="15" t="s">
        <v>22</v>
      </c>
      <c r="E12" s="15" t="s">
        <v>23</v>
      </c>
      <c r="F12" s="15" t="s">
        <v>24</v>
      </c>
      <c r="G12" s="15" t="s">
        <v>25</v>
      </c>
      <c r="H12" s="15" t="s">
        <v>26</v>
      </c>
      <c r="I12" s="15" t="s">
        <v>27</v>
      </c>
      <c r="J12" s="15" t="s">
        <v>28</v>
      </c>
      <c r="K12" s="23" t="s">
        <v>29</v>
      </c>
    </row>
    <row r="13" spans="1:13" s="16" customFormat="1" ht="11.25" customHeight="1">
      <c r="A13" s="14"/>
      <c r="B13" s="59"/>
      <c r="K13" s="24"/>
    </row>
    <row r="14" spans="1:13" s="16" customFormat="1" ht="11.25" customHeight="1">
      <c r="A14" s="17" t="s">
        <v>49</v>
      </c>
      <c r="B14" s="27">
        <v>12.4</v>
      </c>
      <c r="C14" s="1">
        <v>12.194996792815907</v>
      </c>
      <c r="D14" s="1">
        <v>12.914243365330321</v>
      </c>
      <c r="E14" s="1">
        <v>11.565296510383215</v>
      </c>
      <c r="F14" s="1">
        <v>11.488925802879292</v>
      </c>
      <c r="G14" s="1">
        <v>11.906926092638304</v>
      </c>
      <c r="H14" s="1">
        <v>11.084619988031118</v>
      </c>
      <c r="I14" s="1">
        <v>12.854658160808858</v>
      </c>
      <c r="J14" s="1">
        <v>13.355523686158401</v>
      </c>
      <c r="K14" s="27">
        <v>11.5</v>
      </c>
      <c r="L14" s="27"/>
      <c r="M14" s="27"/>
    </row>
    <row r="15" spans="1:13" s="16" customFormat="1" ht="11.25" customHeight="1">
      <c r="A15" s="17" t="s">
        <v>42</v>
      </c>
      <c r="B15" s="27">
        <v>13.7</v>
      </c>
      <c r="C15" s="1">
        <v>13.088764742396027</v>
      </c>
      <c r="D15" s="1">
        <v>14.201603395425607</v>
      </c>
      <c r="E15" s="1">
        <v>13.272104404567699</v>
      </c>
      <c r="F15" s="1">
        <v>13.784247538677919</v>
      </c>
      <c r="G15" s="1">
        <v>13.183178902352102</v>
      </c>
      <c r="H15" s="1">
        <v>14.253968253968255</v>
      </c>
      <c r="I15" s="1">
        <v>13.474726336123632</v>
      </c>
      <c r="J15" s="1">
        <v>14.004135079255686</v>
      </c>
      <c r="K15" s="27">
        <v>13.2</v>
      </c>
      <c r="L15" s="27"/>
      <c r="M15" s="27"/>
    </row>
    <row r="16" spans="1:13" s="16" customFormat="1" ht="11.25" customHeight="1">
      <c r="A16" s="17"/>
      <c r="B16" s="27"/>
      <c r="K16" s="27"/>
      <c r="L16" s="27"/>
      <c r="M16" s="27"/>
    </row>
    <row r="17" spans="1:13" s="16" customFormat="1" ht="11.25" customHeight="1">
      <c r="A17" s="25" t="s">
        <v>47</v>
      </c>
      <c r="B17" s="27">
        <v>12.7</v>
      </c>
      <c r="C17" s="1">
        <v>12.326310989512084</v>
      </c>
      <c r="D17" s="1">
        <v>13.210820794176762</v>
      </c>
      <c r="E17" s="60">
        <v>11.986942854840009</v>
      </c>
      <c r="F17" s="60">
        <v>12.055937738864568</v>
      </c>
      <c r="G17" s="60">
        <v>12.12291917973462</v>
      </c>
      <c r="H17" s="60">
        <v>11.669302098584675</v>
      </c>
      <c r="I17" s="60">
        <v>13.023392325214649</v>
      </c>
      <c r="J17" s="60">
        <v>13.518513387135881</v>
      </c>
      <c r="K17" s="27">
        <v>12</v>
      </c>
      <c r="L17" s="27"/>
      <c r="M17" s="27"/>
    </row>
    <row r="18" spans="1:13" s="16" customFormat="1" ht="11.25" customHeight="1" thickBot="1">
      <c r="A18" s="18"/>
      <c r="B18" s="26"/>
      <c r="C18" s="19"/>
      <c r="D18" s="19"/>
      <c r="E18" s="19"/>
      <c r="F18" s="19"/>
      <c r="G18" s="19"/>
      <c r="H18" s="19"/>
      <c r="I18" s="19"/>
      <c r="J18" s="19"/>
      <c r="K18" s="26"/>
    </row>
    <row r="20" spans="1:13" ht="11.25" customHeight="1">
      <c r="A20" s="56" t="s">
        <v>68</v>
      </c>
    </row>
    <row r="21" spans="1:13" ht="11.25" customHeight="1">
      <c r="A21" s="56" t="s">
        <v>255</v>
      </c>
    </row>
    <row r="22" spans="1:13" ht="11.25" customHeight="1">
      <c r="A22" s="56" t="s">
        <v>253</v>
      </c>
    </row>
    <row r="23" spans="1:13" ht="11.25" customHeight="1">
      <c r="A23" s="20"/>
    </row>
    <row r="25" spans="1:13" ht="11.25" customHeight="1">
      <c r="A25" s="90"/>
      <c r="F25" s="1"/>
      <c r="G25" s="1"/>
    </row>
    <row r="26" spans="1:13" ht="11.25" customHeight="1">
      <c r="A26" s="21"/>
      <c r="F26" s="1"/>
      <c r="G26" s="1"/>
    </row>
    <row r="27" spans="1:13" ht="11.25" customHeight="1">
      <c r="A27" s="56"/>
      <c r="F27" s="1"/>
      <c r="G27" s="1"/>
    </row>
    <row r="28" spans="1:13" ht="11.25" customHeight="1">
      <c r="A28" s="56"/>
      <c r="F28" s="1"/>
      <c r="G28" s="1"/>
    </row>
    <row r="29" spans="1:13" ht="11.25" customHeight="1">
      <c r="A29" s="91"/>
    </row>
    <row r="30" spans="1:13" ht="11.25" customHeight="1">
      <c r="A30" s="91"/>
    </row>
    <row r="31" spans="1:13" ht="11.25" customHeight="1">
      <c r="A31" s="91"/>
    </row>
    <row r="44" spans="1:12" ht="15" customHeight="1">
      <c r="A44" s="22" t="s">
        <v>5</v>
      </c>
    </row>
    <row r="45" spans="1:12" ht="79.5" customHeight="1">
      <c r="A45" s="272" t="s">
        <v>194</v>
      </c>
      <c r="B45" s="272"/>
      <c r="C45" s="272"/>
      <c r="D45" s="272"/>
      <c r="E45" s="272"/>
      <c r="F45" s="272"/>
      <c r="G45" s="272"/>
      <c r="H45" s="272"/>
      <c r="I45" s="272"/>
      <c r="J45" s="272"/>
      <c r="K45" s="272"/>
      <c r="L45" s="11"/>
    </row>
    <row r="46" spans="1:12" ht="11.25" customHeight="1">
      <c r="B46" s="11"/>
      <c r="C46" s="11"/>
      <c r="D46" s="11"/>
      <c r="E46" s="11"/>
      <c r="F46" s="11"/>
      <c r="G46" s="11"/>
      <c r="H46" s="11"/>
      <c r="I46" s="11"/>
      <c r="J46" s="11"/>
      <c r="K46" s="11"/>
      <c r="L46" s="11"/>
    </row>
    <row r="47" spans="1:12" ht="11.25" customHeight="1">
      <c r="B47" s="11"/>
      <c r="C47" s="11"/>
      <c r="D47" s="11"/>
      <c r="E47" s="11"/>
      <c r="F47" s="11"/>
      <c r="G47" s="11"/>
      <c r="H47" s="11"/>
      <c r="I47" s="11"/>
      <c r="J47" s="11"/>
      <c r="K47" s="11"/>
      <c r="L47" s="11"/>
    </row>
    <row r="48" spans="1:12" ht="11.25" customHeight="1">
      <c r="B48" s="11"/>
      <c r="C48" s="11"/>
      <c r="D48" s="11"/>
      <c r="E48" s="11"/>
      <c r="F48" s="11"/>
      <c r="G48" s="11"/>
      <c r="H48" s="11"/>
      <c r="I48" s="11"/>
      <c r="J48" s="11"/>
      <c r="K48" s="11"/>
      <c r="L48" s="11"/>
    </row>
    <row r="49" spans="1:12" ht="11.25" customHeight="1">
      <c r="B49" s="11"/>
      <c r="C49" s="11"/>
      <c r="D49" s="11"/>
      <c r="E49" s="11"/>
      <c r="F49" s="11"/>
      <c r="G49" s="11"/>
      <c r="H49" s="11"/>
      <c r="I49" s="11"/>
      <c r="J49" s="11"/>
      <c r="K49" s="11"/>
      <c r="L49" s="11"/>
    </row>
    <row r="50" spans="1:12" ht="11.25" customHeight="1">
      <c r="B50" s="11"/>
      <c r="C50" s="11"/>
      <c r="D50" s="11"/>
      <c r="E50" s="11"/>
      <c r="F50" s="11"/>
      <c r="G50" s="11"/>
      <c r="H50" s="11"/>
      <c r="I50" s="11"/>
      <c r="J50" s="11"/>
      <c r="K50" s="11"/>
      <c r="L50" s="11"/>
    </row>
    <row r="51" spans="1:12" ht="11.25" customHeight="1">
      <c r="B51" s="11"/>
      <c r="C51" s="11"/>
      <c r="D51" s="11"/>
      <c r="E51" s="11"/>
      <c r="F51" s="11"/>
      <c r="G51" s="11"/>
      <c r="H51" s="11"/>
      <c r="I51" s="11"/>
      <c r="J51" s="11"/>
      <c r="K51" s="11"/>
      <c r="L51" s="11"/>
    </row>
    <row r="52" spans="1:12" ht="11.25" customHeight="1">
      <c r="B52" s="11"/>
      <c r="C52" s="11"/>
      <c r="D52" s="11"/>
      <c r="E52" s="11"/>
      <c r="F52" s="11"/>
      <c r="G52" s="11"/>
      <c r="H52" s="11"/>
      <c r="I52" s="11"/>
      <c r="J52" s="11"/>
      <c r="K52" s="11"/>
      <c r="L52" s="11"/>
    </row>
    <row r="53" spans="1:12" ht="11.25" customHeight="1">
      <c r="B53" s="11"/>
      <c r="C53" s="11"/>
      <c r="D53" s="11"/>
      <c r="E53" s="11"/>
      <c r="F53" s="11"/>
      <c r="G53" s="11"/>
      <c r="H53" s="11"/>
      <c r="I53" s="11"/>
      <c r="J53" s="11"/>
      <c r="K53" s="11"/>
      <c r="L53" s="11"/>
    </row>
    <row r="54" spans="1:12" ht="11.25" customHeight="1">
      <c r="B54" s="11"/>
      <c r="C54" s="11"/>
      <c r="D54" s="11"/>
      <c r="E54" s="11"/>
      <c r="F54" s="11"/>
      <c r="G54" s="11"/>
      <c r="H54" s="11"/>
      <c r="I54" s="11"/>
      <c r="J54" s="11"/>
      <c r="K54" s="11"/>
      <c r="L54" s="11"/>
    </row>
    <row r="55" spans="1:12" ht="11.25" customHeight="1">
      <c r="B55" s="11"/>
      <c r="C55" s="11"/>
      <c r="D55" s="11"/>
      <c r="E55" s="11"/>
      <c r="F55" s="11"/>
      <c r="G55" s="11"/>
      <c r="H55" s="11"/>
      <c r="I55" s="11"/>
      <c r="J55" s="11"/>
      <c r="K55" s="11"/>
      <c r="L55" s="11"/>
    </row>
    <row r="56" spans="1:12" ht="11.25" customHeight="1">
      <c r="B56" s="11"/>
      <c r="C56" s="11"/>
      <c r="D56" s="11"/>
      <c r="E56" s="11"/>
      <c r="F56" s="11"/>
      <c r="G56" s="11"/>
      <c r="H56" s="11"/>
      <c r="I56" s="11"/>
      <c r="J56" s="11"/>
      <c r="K56" s="11"/>
      <c r="L56" s="11"/>
    </row>
    <row r="57" spans="1:12" ht="11.25" customHeight="1">
      <c r="B57" s="11"/>
      <c r="C57" s="11"/>
      <c r="D57" s="11"/>
      <c r="E57" s="11"/>
      <c r="F57" s="11"/>
      <c r="G57" s="11"/>
      <c r="H57" s="11"/>
      <c r="I57" s="11"/>
      <c r="J57" s="11"/>
      <c r="K57" s="11"/>
      <c r="L57" s="11"/>
    </row>
    <row r="58" spans="1:12" ht="11.25" customHeight="1">
      <c r="B58" s="11"/>
      <c r="C58" s="11"/>
      <c r="D58" s="11"/>
      <c r="E58" s="11"/>
      <c r="F58" s="11"/>
      <c r="G58" s="11"/>
      <c r="H58" s="11"/>
      <c r="I58" s="11"/>
      <c r="J58" s="11"/>
      <c r="K58" s="11"/>
      <c r="L58" s="11"/>
    </row>
    <row r="59" spans="1:12" ht="11.25" customHeight="1">
      <c r="B59" s="11"/>
      <c r="C59" s="11"/>
      <c r="D59" s="11"/>
      <c r="E59" s="11"/>
      <c r="F59" s="11"/>
      <c r="G59" s="11"/>
      <c r="H59" s="11"/>
      <c r="I59" s="11"/>
      <c r="J59" s="11"/>
      <c r="K59" s="11"/>
      <c r="L59" s="11"/>
    </row>
    <row r="60" spans="1:12" ht="11.25" customHeight="1">
      <c r="B60" s="11"/>
      <c r="C60" s="11"/>
      <c r="D60" s="11"/>
      <c r="E60" s="11"/>
      <c r="F60" s="11"/>
      <c r="G60" s="11"/>
      <c r="H60" s="11"/>
      <c r="I60" s="11"/>
      <c r="J60" s="11"/>
      <c r="K60" s="11"/>
      <c r="L60" s="11"/>
    </row>
    <row r="61" spans="1:12" ht="11.25" customHeight="1">
      <c r="A61" s="56"/>
    </row>
    <row r="62" spans="1:12" ht="11.25" customHeight="1">
      <c r="A62" s="56"/>
    </row>
    <row r="67" spans="1:11" ht="11.25" customHeight="1">
      <c r="B67" s="92"/>
      <c r="C67" s="93"/>
      <c r="D67" s="93"/>
      <c r="E67" s="93"/>
      <c r="F67" s="93"/>
      <c r="G67" s="93"/>
      <c r="H67" s="93"/>
      <c r="I67" s="93"/>
      <c r="J67" s="93"/>
    </row>
    <row r="69" spans="1:11" ht="11.25" customHeight="1">
      <c r="A69" s="276"/>
      <c r="B69" s="276"/>
      <c r="C69" s="276"/>
      <c r="D69" s="276"/>
      <c r="E69" s="276"/>
      <c r="F69" s="276"/>
      <c r="G69" s="276"/>
      <c r="H69" s="276"/>
      <c r="I69" s="276"/>
      <c r="J69" s="276"/>
      <c r="K69" s="276"/>
    </row>
    <row r="70" spans="1:11" ht="11.25" customHeight="1">
      <c r="A70" s="276"/>
      <c r="B70" s="276"/>
      <c r="C70" s="276"/>
      <c r="D70" s="276"/>
      <c r="E70" s="276"/>
      <c r="F70" s="276"/>
      <c r="G70" s="276"/>
      <c r="H70" s="276"/>
      <c r="I70" s="276"/>
      <c r="J70" s="276"/>
      <c r="K70" s="276"/>
    </row>
    <row r="71" spans="1:11" ht="11.25" customHeight="1">
      <c r="A71" s="89"/>
      <c r="B71" s="89"/>
      <c r="C71" s="89"/>
      <c r="D71" s="89"/>
      <c r="E71" s="89"/>
      <c r="F71" s="89"/>
      <c r="G71" s="89"/>
      <c r="H71" s="89"/>
      <c r="I71" s="89"/>
      <c r="J71" s="89"/>
      <c r="K71" s="89"/>
    </row>
  </sheetData>
  <mergeCells count="3">
    <mergeCell ref="A69:K70"/>
    <mergeCell ref="A10:K10"/>
    <mergeCell ref="A45:K45"/>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Hoja14"/>
  <dimension ref="A1:S58"/>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9" ht="15.75">
      <c r="H1" s="118"/>
      <c r="I1" s="118"/>
      <c r="J1" s="118"/>
      <c r="K1" s="118"/>
    </row>
    <row r="2" spans="1:19" ht="15.75">
      <c r="F2" s="9"/>
      <c r="G2" s="9"/>
      <c r="H2" s="9"/>
      <c r="I2" s="9"/>
      <c r="J2" s="54"/>
    </row>
    <row r="7" spans="1:19" ht="15" customHeight="1">
      <c r="A7" s="8" t="s">
        <v>50</v>
      </c>
    </row>
    <row r="9" spans="1:19" s="6" customFormat="1" ht="15" customHeight="1">
      <c r="A9" s="133" t="s">
        <v>207</v>
      </c>
      <c r="B9" s="5"/>
      <c r="D9" s="4"/>
      <c r="E9" s="2"/>
      <c r="G9" s="3"/>
      <c r="K9" s="13"/>
    </row>
    <row r="10" spans="1:19" s="6" customFormat="1" ht="15" customHeight="1">
      <c r="A10" s="271" t="s">
        <v>12</v>
      </c>
      <c r="B10" s="271"/>
      <c r="C10" s="271"/>
      <c r="D10" s="271"/>
      <c r="E10" s="271"/>
      <c r="F10" s="271"/>
      <c r="G10" s="271"/>
      <c r="H10" s="271"/>
      <c r="I10" s="271"/>
      <c r="J10" s="271"/>
      <c r="K10" s="271"/>
    </row>
    <row r="11" spans="1:19" s="6" customFormat="1" ht="11.25" customHeight="1" thickBot="1">
      <c r="A11" s="68"/>
      <c r="B11" s="5"/>
      <c r="D11" s="4"/>
      <c r="E11" s="2"/>
      <c r="G11" s="3"/>
      <c r="K11" s="5"/>
    </row>
    <row r="12" spans="1:19" s="16" customFormat="1" ht="25.5" customHeight="1" thickBot="1">
      <c r="A12" s="15"/>
      <c r="B12" s="135" t="s">
        <v>20</v>
      </c>
      <c r="C12" s="15" t="s">
        <v>21</v>
      </c>
      <c r="D12" s="15" t="s">
        <v>22</v>
      </c>
      <c r="E12" s="15" t="s">
        <v>23</v>
      </c>
      <c r="F12" s="15" t="s">
        <v>24</v>
      </c>
      <c r="G12" s="15" t="s">
        <v>25</v>
      </c>
      <c r="H12" s="15" t="s">
        <v>26</v>
      </c>
      <c r="I12" s="15" t="s">
        <v>27</v>
      </c>
      <c r="J12" s="15" t="s">
        <v>28</v>
      </c>
      <c r="K12" s="135" t="s">
        <v>29</v>
      </c>
      <c r="M12" s="111"/>
      <c r="N12" s="111"/>
      <c r="O12" s="111"/>
      <c r="P12" s="111"/>
      <c r="Q12" s="111"/>
      <c r="R12" s="111"/>
      <c r="S12" s="17"/>
    </row>
    <row r="13" spans="1:19" s="16" customFormat="1" ht="11.25" customHeight="1">
      <c r="A13" s="139"/>
      <c r="B13" s="136"/>
      <c r="K13" s="137"/>
      <c r="M13" s="139"/>
      <c r="N13" s="139"/>
      <c r="O13" s="139"/>
      <c r="P13" s="139"/>
      <c r="Q13" s="139"/>
      <c r="R13" s="139"/>
      <c r="S13" s="139"/>
    </row>
    <row r="14" spans="1:19" s="16" customFormat="1" ht="11.25" customHeight="1">
      <c r="A14" s="17" t="s">
        <v>115</v>
      </c>
      <c r="B14" s="136">
        <v>13.257067331665978</v>
      </c>
      <c r="C14" s="1">
        <v>14.178921589315573</v>
      </c>
      <c r="D14" s="1">
        <v>12.151000079830945</v>
      </c>
      <c r="E14" s="1">
        <v>12.859245059973784</v>
      </c>
      <c r="F14" s="1">
        <v>12.147084118124734</v>
      </c>
      <c r="G14" s="1">
        <v>14.461240823403232</v>
      </c>
      <c r="H14" s="1">
        <v>11.422177105430727</v>
      </c>
      <c r="I14" s="1">
        <v>13.539543830078674</v>
      </c>
      <c r="J14" s="1">
        <v>14.376197726335159</v>
      </c>
      <c r="K14" s="125">
        <f>1884342*100/14331447</f>
        <v>13.148302470783307</v>
      </c>
      <c r="L14" s="1"/>
      <c r="M14" s="60"/>
      <c r="N14" s="60"/>
      <c r="O14" s="60"/>
      <c r="P14" s="60"/>
      <c r="Q14" s="60"/>
      <c r="R14" s="60"/>
      <c r="S14" s="60"/>
    </row>
    <row r="15" spans="1:19" s="16" customFormat="1" ht="11.25" customHeight="1">
      <c r="A15" s="17" t="s">
        <v>136</v>
      </c>
      <c r="B15" s="136">
        <v>20.301002357666611</v>
      </c>
      <c r="C15" s="1">
        <v>19.664403356579349</v>
      </c>
      <c r="D15" s="1">
        <v>21.002124616610566</v>
      </c>
      <c r="E15" s="1">
        <v>19.603878727233401</v>
      </c>
      <c r="F15" s="1">
        <v>19.906440683058317</v>
      </c>
      <c r="G15" s="1">
        <v>20.115221358984851</v>
      </c>
      <c r="H15" s="1">
        <v>18.912639439860342</v>
      </c>
      <c r="I15" s="1">
        <v>20.464644758092334</v>
      </c>
      <c r="J15" s="1">
        <v>20.925264358029377</v>
      </c>
      <c r="K15" s="125">
        <f>2891882*100/14331447</f>
        <v>20.178576524757059</v>
      </c>
      <c r="L15" s="1"/>
      <c r="M15" s="60"/>
      <c r="N15" s="60"/>
      <c r="O15" s="60"/>
      <c r="P15" s="60"/>
      <c r="Q15" s="60"/>
      <c r="R15" s="60"/>
      <c r="S15" s="60"/>
    </row>
    <row r="16" spans="1:19" s="16" customFormat="1" ht="11.25" customHeight="1">
      <c r="A16" s="17" t="s">
        <v>108</v>
      </c>
      <c r="B16" s="136">
        <v>13.131797886473363</v>
      </c>
      <c r="C16" s="1">
        <v>12.574738519302636</v>
      </c>
      <c r="D16" s="1">
        <v>13.240419327029656</v>
      </c>
      <c r="E16" s="1">
        <v>13.216509188114227</v>
      </c>
      <c r="F16" s="1">
        <v>13.147386711435448</v>
      </c>
      <c r="G16" s="1">
        <v>13.095311824098983</v>
      </c>
      <c r="H16" s="1">
        <v>13.721765728662506</v>
      </c>
      <c r="I16" s="1">
        <v>13.112720135474438</v>
      </c>
      <c r="J16" s="1">
        <v>13.053979214962308</v>
      </c>
      <c r="K16" s="125">
        <f>1820470*100/14331447</f>
        <v>12.702625212932093</v>
      </c>
      <c r="L16" s="125"/>
      <c r="M16" s="125"/>
      <c r="N16" s="60"/>
      <c r="O16" s="60"/>
      <c r="P16" s="60"/>
      <c r="Q16" s="60"/>
      <c r="R16" s="60"/>
      <c r="S16" s="60"/>
    </row>
    <row r="17" spans="1:13" s="16" customFormat="1" ht="11.25" customHeight="1">
      <c r="A17" s="17" t="s">
        <v>109</v>
      </c>
      <c r="B17" s="136">
        <v>8.1253469930509414</v>
      </c>
      <c r="C17" s="1">
        <v>7.0211065173168636</v>
      </c>
      <c r="D17" s="1">
        <v>8.5354114898961715</v>
      </c>
      <c r="E17" s="1">
        <v>8.6154602896972747</v>
      </c>
      <c r="F17" s="1">
        <v>8.6713307951868899</v>
      </c>
      <c r="G17" s="1">
        <v>7.9309075036526089</v>
      </c>
      <c r="H17" s="1">
        <v>8.4510671133046298</v>
      </c>
      <c r="I17" s="1">
        <v>7.5963644335348617</v>
      </c>
      <c r="J17" s="1">
        <v>8.1802132982117701</v>
      </c>
      <c r="K17" s="125">
        <f>1143519*100/14331447</f>
        <v>7.9790896201897823</v>
      </c>
      <c r="L17" s="125"/>
      <c r="M17" s="125"/>
    </row>
    <row r="18" spans="1:13" s="16" customFormat="1" ht="11.25" customHeight="1">
      <c r="A18" s="17" t="s">
        <v>117</v>
      </c>
      <c r="B18" s="136">
        <v>2.0659080898137159</v>
      </c>
      <c r="C18" s="1">
        <v>1.9947206426413735</v>
      </c>
      <c r="D18" s="1">
        <v>1.8947432489691616</v>
      </c>
      <c r="E18" s="1">
        <v>2.1122722845389079</v>
      </c>
      <c r="F18" s="1">
        <v>2.6385680716236553</v>
      </c>
      <c r="G18" s="1">
        <v>1.7129487991274899</v>
      </c>
      <c r="H18" s="1">
        <v>1.8616791207493204</v>
      </c>
      <c r="I18" s="1">
        <v>1.6779695689029086</v>
      </c>
      <c r="J18" s="1">
        <v>2.3867215564217785</v>
      </c>
      <c r="K18" s="125">
        <f>365014*100/14331447</f>
        <v>2.546944492066991</v>
      </c>
      <c r="L18" s="125"/>
      <c r="M18" s="125"/>
    </row>
    <row r="19" spans="1:13" s="16" customFormat="1" ht="11.25" customHeight="1">
      <c r="A19" s="17" t="s">
        <v>118</v>
      </c>
      <c r="B19" s="136">
        <v>8.7407889878964298</v>
      </c>
      <c r="C19" s="1">
        <v>5.1859472026772861</v>
      </c>
      <c r="D19" s="1">
        <v>4.8828579703189323</v>
      </c>
      <c r="E19" s="1">
        <v>7.3414571632661447</v>
      </c>
      <c r="F19" s="1">
        <v>17.633435982628459</v>
      </c>
      <c r="G19" s="1">
        <v>6.8603145041979277</v>
      </c>
      <c r="H19" s="1">
        <v>7.2780469114952844</v>
      </c>
      <c r="I19" s="1">
        <v>6.9678589754341216</v>
      </c>
      <c r="J19" s="1">
        <v>11.347139893999968</v>
      </c>
      <c r="K19" s="125">
        <v>9.3247175702206135</v>
      </c>
      <c r="L19" s="125"/>
      <c r="M19" s="125"/>
    </row>
    <row r="20" spans="1:13" s="16" customFormat="1" ht="11.25" customHeight="1">
      <c r="A20" s="17" t="s">
        <v>71</v>
      </c>
      <c r="B20" s="136">
        <v>3.8902125431256418</v>
      </c>
      <c r="C20" s="1">
        <v>4.0531025823883224</v>
      </c>
      <c r="D20" s="1">
        <v>3.2794169656391401</v>
      </c>
      <c r="E20" s="1">
        <v>4.2520844649112393</v>
      </c>
      <c r="F20" s="1">
        <v>4.1888275531677186</v>
      </c>
      <c r="G20" s="1">
        <v>3.426465552100844</v>
      </c>
      <c r="H20" s="1">
        <v>4.4264487815296949</v>
      </c>
      <c r="I20" s="1">
        <v>4.6364102216185232</v>
      </c>
      <c r="J20" s="1">
        <v>3.2933813875392137</v>
      </c>
      <c r="K20" s="125">
        <f>601970*100/14331447</f>
        <v>4.2003434824131851</v>
      </c>
      <c r="L20" s="125"/>
      <c r="M20" s="125"/>
    </row>
    <row r="21" spans="1:13" s="16" customFormat="1" ht="11.25" customHeight="1" thickBot="1">
      <c r="A21" s="18"/>
      <c r="B21" s="138"/>
      <c r="C21" s="19"/>
      <c r="D21" s="19"/>
      <c r="E21" s="19"/>
      <c r="F21" s="19"/>
      <c r="G21" s="19"/>
      <c r="H21" s="19"/>
      <c r="I21" s="19"/>
      <c r="J21" s="19"/>
      <c r="K21" s="138"/>
    </row>
    <row r="23" spans="1:13" ht="11.25" customHeight="1">
      <c r="A23" s="56" t="s">
        <v>68</v>
      </c>
      <c r="K23" s="10"/>
    </row>
    <row r="24" spans="1:13" ht="11.25" customHeight="1">
      <c r="A24" s="56" t="s">
        <v>255</v>
      </c>
      <c r="K24" s="10"/>
    </row>
    <row r="25" spans="1:13" ht="11.25" customHeight="1">
      <c r="A25" s="56" t="s">
        <v>253</v>
      </c>
    </row>
    <row r="26" spans="1:13" ht="11.25" customHeight="1">
      <c r="A26" s="56" t="s">
        <v>254</v>
      </c>
      <c r="B26" s="10"/>
      <c r="G26" s="86"/>
      <c r="K26" s="10"/>
    </row>
    <row r="27" spans="1:13" ht="11.25" customHeight="1">
      <c r="A27" s="56" t="s">
        <v>257</v>
      </c>
    </row>
    <row r="28" spans="1:13" s="6" customFormat="1" ht="11.25" customHeight="1">
      <c r="A28" s="81"/>
      <c r="B28" s="5"/>
      <c r="D28" s="4"/>
      <c r="E28" s="10"/>
      <c r="F28" s="10"/>
      <c r="G28" s="112"/>
    </row>
    <row r="29" spans="1:13" ht="11.25" customHeight="1">
      <c r="A29" s="10"/>
      <c r="B29" s="10"/>
      <c r="G29" s="86"/>
    </row>
    <row r="30" spans="1:13" s="16" customFormat="1" ht="11.25" customHeight="1">
      <c r="A30" s="10"/>
      <c r="B30" s="10"/>
      <c r="C30" s="10"/>
      <c r="D30" s="10"/>
      <c r="E30" s="10"/>
      <c r="F30" s="10"/>
      <c r="G30" s="10"/>
    </row>
    <row r="31" spans="1:13" s="16" customFormat="1" ht="11.25" customHeight="1">
      <c r="A31" s="10"/>
      <c r="B31" s="10"/>
      <c r="C31" s="10"/>
      <c r="D31" s="10"/>
      <c r="E31" s="10"/>
      <c r="F31" s="10"/>
      <c r="G31" s="10"/>
    </row>
    <row r="32" spans="1:13" ht="11.25" customHeight="1">
      <c r="A32" s="10"/>
      <c r="B32" s="10"/>
    </row>
    <row r="33" spans="1:2" ht="11.25" customHeight="1">
      <c r="A33" s="10"/>
      <c r="B33" s="10"/>
    </row>
    <row r="57" spans="1:11" ht="15" customHeight="1">
      <c r="A57" s="22" t="s">
        <v>5</v>
      </c>
    </row>
    <row r="58" spans="1:11" ht="68.25" customHeight="1">
      <c r="A58" s="272" t="s">
        <v>283</v>
      </c>
      <c r="B58" s="272"/>
      <c r="C58" s="272"/>
      <c r="D58" s="272"/>
      <c r="E58" s="272"/>
      <c r="F58" s="272"/>
      <c r="G58" s="272"/>
      <c r="H58" s="272"/>
      <c r="I58" s="272"/>
      <c r="J58" s="272"/>
      <c r="K58" s="272"/>
    </row>
  </sheetData>
  <mergeCells count="2">
    <mergeCell ref="A10:K10"/>
    <mergeCell ref="A58:K58"/>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rowBreaks count="1" manualBreakCount="1">
    <brk id="67"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Hoja15">
    <pageSetUpPr fitToPage="1"/>
  </sheetPr>
  <dimension ref="A1:O122"/>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3" width="3.5" style="10" customWidth="1"/>
    <col min="14" max="15" width="5.75" style="10" customWidth="1"/>
    <col min="16" max="24" width="8.125" style="10" customWidth="1"/>
    <col min="25" max="25" width="5.625" style="10" customWidth="1"/>
    <col min="26" max="16384" width="9.625" style="10"/>
  </cols>
  <sheetData>
    <row r="1" spans="1:15" ht="15.75">
      <c r="H1" s="118"/>
      <c r="I1" s="118"/>
      <c r="J1" s="118"/>
      <c r="K1" s="118"/>
    </row>
    <row r="2" spans="1:15" ht="15.75">
      <c r="F2" s="9"/>
      <c r="G2" s="9"/>
      <c r="H2" s="9"/>
      <c r="I2" s="9"/>
      <c r="J2" s="54"/>
    </row>
    <row r="7" spans="1:15" ht="15" customHeight="1">
      <c r="A7" s="8" t="s">
        <v>50</v>
      </c>
    </row>
    <row r="9" spans="1:15" s="6" customFormat="1" ht="15" customHeight="1">
      <c r="A9" s="133" t="s">
        <v>134</v>
      </c>
      <c r="B9" s="5"/>
      <c r="D9" s="4"/>
      <c r="E9" s="2"/>
      <c r="G9" s="3"/>
      <c r="K9" s="13"/>
    </row>
    <row r="10" spans="1:15" s="6" customFormat="1" ht="15" customHeight="1">
      <c r="A10" s="271" t="s">
        <v>195</v>
      </c>
      <c r="B10" s="271"/>
      <c r="C10" s="271"/>
      <c r="D10" s="271"/>
      <c r="E10" s="271"/>
      <c r="F10" s="271"/>
      <c r="G10" s="271"/>
      <c r="H10" s="271"/>
      <c r="I10" s="271"/>
      <c r="J10" s="271"/>
      <c r="K10" s="271"/>
    </row>
    <row r="11" spans="1:15" s="6" customFormat="1" ht="11.25" customHeight="1" thickBot="1">
      <c r="A11" s="113"/>
      <c r="B11" s="134"/>
      <c r="C11" s="105"/>
      <c r="D11" s="106"/>
      <c r="E11" s="107"/>
      <c r="F11" s="105"/>
      <c r="G11" s="108"/>
      <c r="H11" s="105"/>
      <c r="I11" s="105"/>
      <c r="J11" s="105"/>
      <c r="K11" s="134"/>
    </row>
    <row r="12" spans="1:15" s="16" customFormat="1" ht="25.5" customHeight="1" thickBot="1">
      <c r="A12" s="15"/>
      <c r="B12" s="135" t="s">
        <v>20</v>
      </c>
      <c r="C12" s="15" t="s">
        <v>21</v>
      </c>
      <c r="D12" s="15" t="s">
        <v>22</v>
      </c>
      <c r="E12" s="15" t="s">
        <v>23</v>
      </c>
      <c r="F12" s="15" t="s">
        <v>24</v>
      </c>
      <c r="G12" s="15" t="s">
        <v>25</v>
      </c>
      <c r="H12" s="15" t="s">
        <v>26</v>
      </c>
      <c r="I12" s="15" t="s">
        <v>27</v>
      </c>
      <c r="J12" s="15" t="s">
        <v>28</v>
      </c>
      <c r="K12" s="135" t="s">
        <v>29</v>
      </c>
    </row>
    <row r="13" spans="1:15" s="16" customFormat="1" ht="11.25" customHeight="1">
      <c r="A13" s="132"/>
      <c r="B13" s="136"/>
      <c r="K13" s="137"/>
    </row>
    <row r="14" spans="1:15" s="16" customFormat="1" ht="11.25" customHeight="1">
      <c r="A14" s="126" t="s">
        <v>119</v>
      </c>
      <c r="B14" s="136"/>
      <c r="K14" s="137"/>
    </row>
    <row r="15" spans="1:15" s="16" customFormat="1" ht="11.25" customHeight="1">
      <c r="A15" s="17" t="s">
        <v>72</v>
      </c>
      <c r="B15" s="136">
        <v>68.366082445502911</v>
      </c>
      <c r="C15" s="60">
        <v>76.045474168945177</v>
      </c>
      <c r="D15" s="60">
        <v>70.931389430987636</v>
      </c>
      <c r="E15" s="60">
        <v>63.433667781493867</v>
      </c>
      <c r="F15" s="60">
        <v>69.756641278097717</v>
      </c>
      <c r="G15" s="60">
        <v>74.063310030633886</v>
      </c>
      <c r="H15" s="60">
        <v>72.341769652939547</v>
      </c>
      <c r="I15" s="60">
        <v>62.991168744061262</v>
      </c>
      <c r="J15" s="60">
        <v>66.837992561948937</v>
      </c>
      <c r="K15" s="136">
        <v>64.536480108175681</v>
      </c>
      <c r="M15" s="17"/>
      <c r="N15" s="60"/>
      <c r="O15" s="60"/>
    </row>
    <row r="16" spans="1:15" s="16" customFormat="1" ht="11.25" customHeight="1">
      <c r="A16" s="17" t="s">
        <v>73</v>
      </c>
      <c r="B16" s="136">
        <v>25.737750593729682</v>
      </c>
      <c r="C16" s="60">
        <v>18.13498345085624</v>
      </c>
      <c r="D16" s="60">
        <v>24.095970611870051</v>
      </c>
      <c r="E16" s="60">
        <v>32.335856363316317</v>
      </c>
      <c r="F16" s="60">
        <v>25.514184867705211</v>
      </c>
      <c r="G16" s="60">
        <v>24.542455423768754</v>
      </c>
      <c r="H16" s="60">
        <v>24.910174912149088</v>
      </c>
      <c r="I16" s="60">
        <v>29.172488960930078</v>
      </c>
      <c r="J16" s="60">
        <v>25.101332999038902</v>
      </c>
      <c r="K16" s="136">
        <v>24.785362742007557</v>
      </c>
      <c r="M16" s="17"/>
      <c r="N16" s="60"/>
      <c r="O16" s="60"/>
    </row>
    <row r="17" spans="1:15" s="16" customFormat="1" ht="11.25" customHeight="1">
      <c r="A17" s="17" t="s">
        <v>74</v>
      </c>
      <c r="B17" s="136">
        <v>5.8961669607674043</v>
      </c>
      <c r="C17" s="60">
        <v>5.8195423801985902</v>
      </c>
      <c r="D17" s="60">
        <v>4.9726399571423103</v>
      </c>
      <c r="E17" s="60">
        <v>4.2304758551898143</v>
      </c>
      <c r="F17" s="60">
        <v>4.7291738541970751</v>
      </c>
      <c r="G17" s="60">
        <v>1.3942345455973608</v>
      </c>
      <c r="H17" s="60">
        <v>2.7480554349113593</v>
      </c>
      <c r="I17" s="60">
        <v>7.8363422950086639</v>
      </c>
      <c r="J17" s="60">
        <v>8.0606744390121605</v>
      </c>
      <c r="K17" s="136">
        <v>10.678157149816753</v>
      </c>
      <c r="M17" s="17"/>
      <c r="N17" s="60"/>
      <c r="O17" s="60"/>
    </row>
    <row r="18" spans="1:15" s="16" customFormat="1" ht="11.25" customHeight="1">
      <c r="A18" s="126" t="s">
        <v>116</v>
      </c>
      <c r="B18" s="137"/>
      <c r="C18" s="136"/>
      <c r="D18" s="136"/>
      <c r="E18" s="136"/>
      <c r="F18" s="136"/>
      <c r="G18" s="136"/>
      <c r="H18" s="136"/>
      <c r="I18" s="136"/>
      <c r="J18" s="136"/>
      <c r="K18" s="136"/>
      <c r="N18" s="17"/>
      <c r="O18" s="60"/>
    </row>
    <row r="19" spans="1:15" s="16" customFormat="1" ht="11.25" customHeight="1">
      <c r="A19" s="17" t="s">
        <v>72</v>
      </c>
      <c r="B19" s="136">
        <v>76.609803990322234</v>
      </c>
      <c r="C19" s="60">
        <v>86.116615371642993</v>
      </c>
      <c r="D19" s="60">
        <v>75.957599229890974</v>
      </c>
      <c r="E19" s="60">
        <v>74.692596995147809</v>
      </c>
      <c r="F19" s="60">
        <v>72.523887973640853</v>
      </c>
      <c r="G19" s="60">
        <v>83.028579553533348</v>
      </c>
      <c r="H19" s="60">
        <v>76.434899845916789</v>
      </c>
      <c r="I19" s="60">
        <v>74.707626881539923</v>
      </c>
      <c r="J19" s="60">
        <v>76.168095307278804</v>
      </c>
      <c r="K19" s="136">
        <v>67.531078012546658</v>
      </c>
      <c r="N19" s="60"/>
      <c r="O19" s="60"/>
    </row>
    <row r="20" spans="1:15" s="16" customFormat="1" ht="11.25" customHeight="1">
      <c r="A20" s="17" t="s">
        <v>73</v>
      </c>
      <c r="B20" s="136">
        <v>20.002279182299521</v>
      </c>
      <c r="C20" s="60">
        <v>10.025717778995741</v>
      </c>
      <c r="D20" s="60">
        <v>21.189191609393539</v>
      </c>
      <c r="E20" s="60">
        <v>23.43667790400842</v>
      </c>
      <c r="F20" s="60">
        <v>24.682042833607909</v>
      </c>
      <c r="G20" s="60">
        <v>15.998862505332006</v>
      </c>
      <c r="H20" s="60">
        <v>22.399845916795069</v>
      </c>
      <c r="I20" s="60">
        <v>19.196836588140936</v>
      </c>
      <c r="J20" s="60">
        <v>20.252796745605114</v>
      </c>
      <c r="K20" s="136">
        <v>28.64386854341825</v>
      </c>
      <c r="N20" s="60"/>
      <c r="O20" s="60"/>
    </row>
    <row r="21" spans="1:15" s="16" customFormat="1" ht="11.25" customHeight="1">
      <c r="A21" s="17" t="s">
        <v>74</v>
      </c>
      <c r="B21" s="136">
        <v>3.387916827378239</v>
      </c>
      <c r="C21" s="60">
        <v>3.8576668493612716</v>
      </c>
      <c r="D21" s="60">
        <v>2.853209160715485</v>
      </c>
      <c r="E21" s="60">
        <v>1.8707251008437749</v>
      </c>
      <c r="F21" s="60">
        <v>2.7940691927512358</v>
      </c>
      <c r="G21" s="60">
        <v>0.97255794113465088</v>
      </c>
      <c r="H21" s="60">
        <v>1.1652542372881356</v>
      </c>
      <c r="I21" s="60">
        <v>6.0955365303191389</v>
      </c>
      <c r="J21" s="60">
        <v>3.5791079471160829</v>
      </c>
      <c r="K21" s="136">
        <v>3.8250534440350856</v>
      </c>
      <c r="N21" s="60"/>
      <c r="O21" s="60"/>
    </row>
    <row r="22" spans="1:15" s="16" customFormat="1" ht="11.25" customHeight="1">
      <c r="A22" s="126" t="s">
        <v>108</v>
      </c>
      <c r="B22" s="137"/>
      <c r="C22" s="136"/>
      <c r="D22" s="136"/>
      <c r="E22" s="136"/>
      <c r="F22" s="136"/>
      <c r="G22" s="136"/>
      <c r="H22" s="136"/>
      <c r="I22" s="136"/>
      <c r="J22" s="136"/>
      <c r="K22" s="136"/>
      <c r="N22" s="60"/>
      <c r="O22" s="60"/>
    </row>
    <row r="23" spans="1:15" s="16" customFormat="1" ht="11.25" customHeight="1">
      <c r="A23" s="17" t="s">
        <v>72</v>
      </c>
      <c r="B23" s="136">
        <v>75.282753004334381</v>
      </c>
      <c r="C23" s="60">
        <v>85.921983513987144</v>
      </c>
      <c r="D23" s="60">
        <v>74.269560331507236</v>
      </c>
      <c r="E23" s="60">
        <v>74.709559558130906</v>
      </c>
      <c r="F23" s="60">
        <v>70.444291879168304</v>
      </c>
      <c r="G23" s="60">
        <v>82.530251116797501</v>
      </c>
      <c r="H23" s="60">
        <v>77.35160717807139</v>
      </c>
      <c r="I23" s="60">
        <v>72.236971201015763</v>
      </c>
      <c r="J23" s="60">
        <v>74.458122411412788</v>
      </c>
      <c r="K23" s="136">
        <v>65.91314330914544</v>
      </c>
      <c r="N23" s="60"/>
      <c r="O23" s="60"/>
    </row>
    <row r="24" spans="1:15" s="16" customFormat="1" ht="11.25" customHeight="1">
      <c r="A24" s="17" t="s">
        <v>73</v>
      </c>
      <c r="B24" s="136">
        <v>21.823013496064764</v>
      </c>
      <c r="C24" s="60">
        <v>10.719153631466217</v>
      </c>
      <c r="D24" s="60">
        <v>23.519806152549517</v>
      </c>
      <c r="E24" s="60">
        <v>23.828961265092911</v>
      </c>
      <c r="F24" s="60">
        <v>27.331796783052177</v>
      </c>
      <c r="G24" s="60">
        <v>16.810513076289197</v>
      </c>
      <c r="H24" s="60">
        <v>21.757707224084665</v>
      </c>
      <c r="I24" s="60">
        <v>21.972932417614128</v>
      </c>
      <c r="J24" s="60">
        <v>22.487344684767603</v>
      </c>
      <c r="K24" s="136">
        <v>30.625223156657345</v>
      </c>
      <c r="N24" s="60"/>
      <c r="O24" s="60"/>
    </row>
    <row r="25" spans="1:15" s="16" customFormat="1" ht="11.25" customHeight="1">
      <c r="A25" s="17" t="s">
        <v>74</v>
      </c>
      <c r="B25" s="136">
        <v>2.8942334996008507</v>
      </c>
      <c r="C25" s="60">
        <v>3.3588628545466346</v>
      </c>
      <c r="D25" s="60">
        <v>2.2106335159432504</v>
      </c>
      <c r="E25" s="60">
        <v>1.4614791767761826</v>
      </c>
      <c r="F25" s="60">
        <v>2.2239113377795214</v>
      </c>
      <c r="G25" s="60">
        <v>0.65923580691330186</v>
      </c>
      <c r="H25" s="60">
        <v>0.89068559784394929</v>
      </c>
      <c r="I25" s="60">
        <v>5.7900963813701161</v>
      </c>
      <c r="J25" s="60">
        <v>3.0545329038196041</v>
      </c>
      <c r="K25" s="136">
        <v>3.4616335341972131</v>
      </c>
      <c r="N25" s="60"/>
      <c r="O25" s="60"/>
    </row>
    <row r="26" spans="1:15" s="16" customFormat="1" ht="11.25" customHeight="1">
      <c r="A26" s="126" t="s">
        <v>109</v>
      </c>
      <c r="B26" s="137"/>
      <c r="C26" s="136"/>
      <c r="D26" s="136"/>
      <c r="E26" s="136"/>
      <c r="F26" s="136"/>
      <c r="G26" s="136"/>
      <c r="H26" s="136"/>
      <c r="I26" s="136"/>
      <c r="J26" s="136"/>
      <c r="K26" s="136"/>
      <c r="N26" s="60"/>
      <c r="O26" s="60"/>
    </row>
    <row r="27" spans="1:15" s="16" customFormat="1" ht="11.25" customHeight="1">
      <c r="A27" s="17" t="s">
        <v>72</v>
      </c>
      <c r="B27" s="136">
        <v>80.999619800111006</v>
      </c>
      <c r="C27" s="60">
        <v>90.188898575995353</v>
      </c>
      <c r="D27" s="60">
        <v>79.835863766926551</v>
      </c>
      <c r="E27" s="60">
        <v>78.902675114396345</v>
      </c>
      <c r="F27" s="60">
        <v>77.48081402008323</v>
      </c>
      <c r="G27" s="60">
        <v>87.447547388221679</v>
      </c>
      <c r="H27" s="60">
        <v>85.946149298651051</v>
      </c>
      <c r="I27" s="60">
        <v>79.32890947790159</v>
      </c>
      <c r="J27" s="60">
        <v>79.322846943328869</v>
      </c>
      <c r="K27" s="136">
        <v>76.7</v>
      </c>
      <c r="L27" s="74"/>
      <c r="M27" s="74"/>
      <c r="N27" s="60"/>
      <c r="O27" s="60"/>
    </row>
    <row r="28" spans="1:15" s="16" customFormat="1" ht="11.25" customHeight="1">
      <c r="A28" s="17" t="s">
        <v>73</v>
      </c>
      <c r="B28" s="136">
        <v>12.076809117805155</v>
      </c>
      <c r="C28" s="60">
        <v>3.3769253124091834</v>
      </c>
      <c r="D28" s="60">
        <v>14.227875803583641</v>
      </c>
      <c r="E28" s="60">
        <v>14.57233368532207</v>
      </c>
      <c r="F28" s="60">
        <v>15.738230689931656</v>
      </c>
      <c r="G28" s="60">
        <v>10.143249891477355</v>
      </c>
      <c r="H28" s="60">
        <v>11.060353630354168</v>
      </c>
      <c r="I28" s="60">
        <v>10.960310504569927</v>
      </c>
      <c r="J28" s="60">
        <v>12.237840249888443</v>
      </c>
      <c r="K28" s="136">
        <v>13.8</v>
      </c>
      <c r="L28" s="74"/>
      <c r="M28" s="74"/>
      <c r="N28" s="60"/>
      <c r="O28" s="60"/>
    </row>
    <row r="29" spans="1:15" s="16" customFormat="1" ht="11.25" customHeight="1">
      <c r="A29" s="17" t="s">
        <v>74</v>
      </c>
      <c r="B29" s="136">
        <v>6.9235710820838454</v>
      </c>
      <c r="C29" s="60">
        <v>6.4341761115954661</v>
      </c>
      <c r="D29" s="60">
        <v>5.9362604294898098</v>
      </c>
      <c r="E29" s="60">
        <v>6.5249912002815913</v>
      </c>
      <c r="F29" s="60">
        <v>6.7809552899851093</v>
      </c>
      <c r="G29" s="60">
        <v>2.4092027203009696</v>
      </c>
      <c r="H29" s="60">
        <v>2.993497070994787</v>
      </c>
      <c r="I29" s="60">
        <v>9.7107800175284833</v>
      </c>
      <c r="J29" s="60">
        <v>8.4393128067826861</v>
      </c>
      <c r="K29" s="136">
        <v>9.5</v>
      </c>
      <c r="L29" s="74"/>
      <c r="M29" s="74"/>
      <c r="N29" s="60"/>
      <c r="O29" s="60"/>
    </row>
    <row r="30" spans="1:15" s="16" customFormat="1" ht="11.25" customHeight="1">
      <c r="A30" s="126" t="s">
        <v>181</v>
      </c>
      <c r="B30" s="136"/>
      <c r="C30" s="60"/>
      <c r="D30" s="60"/>
      <c r="E30" s="60"/>
      <c r="F30" s="60"/>
      <c r="G30" s="60"/>
      <c r="H30" s="60"/>
      <c r="I30" s="60"/>
      <c r="J30" s="60"/>
      <c r="K30" s="136"/>
      <c r="L30" s="74"/>
      <c r="M30" s="74"/>
      <c r="N30" s="60"/>
      <c r="O30" s="60"/>
    </row>
    <row r="31" spans="1:15" s="16" customFormat="1" ht="11.25" customHeight="1">
      <c r="A31" s="17" t="s">
        <v>72</v>
      </c>
      <c r="B31" s="136">
        <v>78.086253369272242</v>
      </c>
      <c r="C31" s="60">
        <v>96.520423600605142</v>
      </c>
      <c r="D31" s="60">
        <v>77.692814765985503</v>
      </c>
      <c r="E31" s="60">
        <v>76.090254076602193</v>
      </c>
      <c r="F31" s="60">
        <v>68.112911657083117</v>
      </c>
      <c r="G31" s="60">
        <v>97.082601054481543</v>
      </c>
      <c r="H31" s="60">
        <v>83.91774321117849</v>
      </c>
      <c r="I31" s="60">
        <v>72.106062375890673</v>
      </c>
      <c r="J31" s="60">
        <v>76.751779533729504</v>
      </c>
      <c r="K31" s="136">
        <v>78.675483004442611</v>
      </c>
      <c r="L31" s="74"/>
      <c r="M31" s="74"/>
      <c r="N31" s="60"/>
      <c r="O31" s="60"/>
    </row>
    <row r="32" spans="1:15" s="16" customFormat="1" ht="11.25" customHeight="1">
      <c r="A32" s="17" t="s">
        <v>73</v>
      </c>
      <c r="B32" s="136">
        <v>11.300988319856245</v>
      </c>
      <c r="C32" s="60" t="s">
        <v>278</v>
      </c>
      <c r="D32" s="60">
        <v>12.603823335530652</v>
      </c>
      <c r="E32" s="60">
        <v>16.83731513083049</v>
      </c>
      <c r="F32" s="60">
        <v>14.584422373235755</v>
      </c>
      <c r="G32" s="60">
        <v>2.9173989455184532</v>
      </c>
      <c r="H32" s="60">
        <v>15.475876614816768</v>
      </c>
      <c r="I32" s="60">
        <v>12.45181637659152</v>
      </c>
      <c r="J32" s="60">
        <v>10.402925618755306</v>
      </c>
      <c r="K32" s="136">
        <v>13.36111398101273</v>
      </c>
      <c r="L32" s="74"/>
      <c r="M32" s="74"/>
      <c r="N32" s="60"/>
      <c r="O32" s="60"/>
    </row>
    <row r="33" spans="1:15" s="16" customFormat="1" ht="11.25" customHeight="1">
      <c r="A33" s="17" t="s">
        <v>74</v>
      </c>
      <c r="B33" s="136">
        <v>10.612758310871518</v>
      </c>
      <c r="C33" s="60">
        <v>3.4795763993948561</v>
      </c>
      <c r="D33" s="60">
        <v>9.7033618984838501</v>
      </c>
      <c r="E33" s="60">
        <v>7.0724307925673111</v>
      </c>
      <c r="F33" s="60">
        <v>17.302665969681129</v>
      </c>
      <c r="G33" s="60" t="s">
        <v>278</v>
      </c>
      <c r="H33" s="60">
        <v>0.60638017400474553</v>
      </c>
      <c r="I33" s="60">
        <v>15.442121247517813</v>
      </c>
      <c r="J33" s="60">
        <v>12.845294847515182</v>
      </c>
      <c r="K33" s="136">
        <v>7.963403014544661</v>
      </c>
      <c r="L33" s="74"/>
      <c r="M33" s="74"/>
      <c r="N33" s="60"/>
      <c r="O33" s="60"/>
    </row>
    <row r="34" spans="1:15" s="16" customFormat="1" ht="11.25" customHeight="1" thickBot="1">
      <c r="A34" s="18"/>
      <c r="B34" s="138"/>
      <c r="C34" s="19"/>
      <c r="D34" s="19"/>
      <c r="E34" s="19"/>
      <c r="F34" s="19"/>
      <c r="G34" s="19"/>
      <c r="H34" s="19"/>
      <c r="I34" s="19"/>
      <c r="J34" s="19"/>
      <c r="K34" s="138"/>
    </row>
    <row r="35" spans="1:15" s="16" customFormat="1" ht="11.25" customHeight="1">
      <c r="A35" s="94"/>
      <c r="B35" s="127"/>
      <c r="C35" s="88"/>
      <c r="D35" s="88"/>
      <c r="E35" s="88"/>
      <c r="F35" s="88"/>
      <c r="G35" s="88"/>
      <c r="H35" s="88"/>
      <c r="I35" s="88"/>
      <c r="J35" s="88"/>
      <c r="K35" s="127"/>
    </row>
    <row r="36" spans="1:15" ht="15" customHeight="1">
      <c r="A36" s="56" t="s">
        <v>68</v>
      </c>
    </row>
    <row r="37" spans="1:15" ht="11.25" customHeight="1">
      <c r="A37" s="56" t="s">
        <v>255</v>
      </c>
    </row>
    <row r="38" spans="1:15" ht="11.25" customHeight="1">
      <c r="A38" s="56" t="s">
        <v>253</v>
      </c>
    </row>
    <row r="39" spans="1:15" ht="11.25" customHeight="1">
      <c r="A39" s="56" t="s">
        <v>256</v>
      </c>
    </row>
    <row r="40" spans="1:15" ht="11.25" customHeight="1">
      <c r="A40" s="278"/>
      <c r="B40" s="279"/>
      <c r="C40" s="279"/>
      <c r="D40" s="279"/>
      <c r="E40" s="279"/>
      <c r="F40" s="279"/>
      <c r="G40" s="279"/>
      <c r="H40" s="279"/>
      <c r="I40" s="279"/>
      <c r="J40" s="279"/>
      <c r="K40" s="279"/>
    </row>
    <row r="41" spans="1:15" s="6" customFormat="1" ht="11.25" customHeight="1">
      <c r="A41" s="81"/>
      <c r="B41" s="5"/>
      <c r="D41" s="4"/>
      <c r="E41" s="2"/>
      <c r="G41" s="3"/>
      <c r="K41" s="5"/>
    </row>
    <row r="42" spans="1:15" ht="11.25" customHeight="1">
      <c r="B42" s="11"/>
      <c r="C42" s="11"/>
      <c r="D42" s="11"/>
      <c r="E42" s="11"/>
      <c r="F42" s="11"/>
      <c r="G42" s="11"/>
      <c r="H42" s="11"/>
      <c r="I42" s="11"/>
      <c r="J42" s="11"/>
      <c r="K42" s="11"/>
    </row>
    <row r="43" spans="1:15" s="16" customFormat="1" ht="11.25" customHeight="1">
      <c r="A43" s="11"/>
      <c r="B43" s="11"/>
      <c r="C43" s="11"/>
      <c r="D43" s="11"/>
      <c r="E43" s="11"/>
      <c r="F43" s="11"/>
      <c r="G43" s="11"/>
      <c r="H43" s="11"/>
      <c r="I43" s="11"/>
      <c r="J43" s="11"/>
      <c r="K43" s="11"/>
    </row>
    <row r="44" spans="1:15" s="16" customFormat="1" ht="11.25" customHeight="1">
      <c r="A44" s="11"/>
      <c r="B44" s="11"/>
      <c r="C44" s="11"/>
      <c r="D44" s="11"/>
      <c r="E44" s="11"/>
      <c r="F44" s="11"/>
      <c r="G44" s="11"/>
      <c r="H44" s="11"/>
      <c r="I44" s="11"/>
      <c r="J44" s="11"/>
      <c r="K44" s="11"/>
    </row>
    <row r="45" spans="1:15" s="16" customFormat="1" ht="11.25" customHeight="1">
      <c r="A45" s="11"/>
      <c r="B45" s="11"/>
      <c r="C45" s="11"/>
      <c r="D45" s="11"/>
      <c r="E45" s="11"/>
      <c r="F45" s="11"/>
      <c r="G45" s="11"/>
      <c r="H45" s="11"/>
      <c r="I45" s="11"/>
      <c r="J45" s="11"/>
      <c r="K45" s="11"/>
    </row>
    <row r="46" spans="1:15" s="16" customFormat="1" ht="11.25" customHeight="1">
      <c r="A46" s="11"/>
      <c r="B46" s="11"/>
      <c r="C46" s="11"/>
      <c r="D46" s="11"/>
      <c r="E46" s="11"/>
      <c r="F46" s="11"/>
      <c r="G46" s="11"/>
      <c r="H46" s="11"/>
      <c r="I46" s="11"/>
      <c r="J46" s="11"/>
      <c r="K46" s="11"/>
    </row>
    <row r="47" spans="1:15" s="16" customFormat="1" ht="11.25" customHeight="1">
      <c r="A47" s="11"/>
      <c r="B47" s="11"/>
      <c r="C47" s="11"/>
      <c r="D47" s="11"/>
      <c r="E47" s="11"/>
      <c r="F47" s="11"/>
      <c r="G47" s="11"/>
      <c r="H47" s="11"/>
      <c r="I47" s="11"/>
      <c r="J47" s="11"/>
      <c r="K47" s="11"/>
    </row>
    <row r="48" spans="1:15" ht="11.25" customHeight="1">
      <c r="B48" s="11"/>
      <c r="C48" s="11"/>
      <c r="D48" s="11"/>
      <c r="E48" s="11"/>
      <c r="F48" s="11"/>
      <c r="G48" s="11"/>
      <c r="H48" s="11"/>
      <c r="I48" s="11"/>
      <c r="J48" s="11"/>
      <c r="K48" s="11"/>
    </row>
    <row r="49" spans="1:11" ht="11.25" customHeight="1">
      <c r="B49" s="11"/>
      <c r="C49" s="11"/>
      <c r="D49" s="11"/>
      <c r="E49" s="11"/>
      <c r="F49" s="11"/>
      <c r="G49" s="11"/>
      <c r="H49" s="11"/>
      <c r="I49" s="11"/>
      <c r="J49" s="11"/>
      <c r="K49" s="11"/>
    </row>
    <row r="50" spans="1:11" ht="11.25" customHeight="1">
      <c r="B50" s="11"/>
      <c r="C50" s="11"/>
      <c r="D50" s="11"/>
      <c r="E50" s="11"/>
      <c r="F50" s="11"/>
      <c r="G50" s="11"/>
      <c r="H50" s="11"/>
      <c r="I50" s="11"/>
      <c r="J50" s="11"/>
      <c r="K50" s="11"/>
    </row>
    <row r="51" spans="1:11" ht="11.25" customHeight="1">
      <c r="A51" s="56"/>
    </row>
    <row r="52" spans="1:11" ht="11.25" customHeight="1">
      <c r="A52" s="56"/>
    </row>
    <row r="61" spans="1:11" ht="11.25" customHeight="1">
      <c r="A61" s="17"/>
    </row>
    <row r="62" spans="1:11" ht="11.25" customHeight="1">
      <c r="A62" s="17"/>
    </row>
    <row r="63" spans="1:11" ht="11.25" customHeight="1">
      <c r="A63" s="17"/>
    </row>
    <row r="64" spans="1:11" ht="11.25" customHeight="1">
      <c r="A64" s="16"/>
      <c r="H64" s="17"/>
    </row>
    <row r="65" spans="1:8" ht="11.25" customHeight="1">
      <c r="A65" s="16"/>
      <c r="H65" s="17"/>
    </row>
    <row r="66" spans="1:8" ht="11.25" customHeight="1">
      <c r="A66" s="16"/>
      <c r="H66" s="17"/>
    </row>
    <row r="67" spans="1:8" ht="11.25" customHeight="1">
      <c r="H67" s="17"/>
    </row>
    <row r="107" spans="1:11" ht="15" customHeight="1">
      <c r="A107" s="22" t="s">
        <v>5</v>
      </c>
    </row>
    <row r="108" spans="1:11" ht="34.5" customHeight="1">
      <c r="A108" s="280" t="s">
        <v>191</v>
      </c>
      <c r="B108" s="280"/>
      <c r="C108" s="280"/>
      <c r="D108" s="280"/>
      <c r="E108" s="280"/>
      <c r="F108" s="280"/>
      <c r="G108" s="280"/>
      <c r="H108" s="280"/>
      <c r="I108" s="280"/>
      <c r="J108" s="280"/>
      <c r="K108" s="280"/>
    </row>
    <row r="110" spans="1:11" s="114" customFormat="1" ht="11.25" customHeight="1">
      <c r="A110" s="88"/>
      <c r="B110" s="88"/>
      <c r="C110" s="88"/>
      <c r="D110" s="88"/>
      <c r="E110" s="88"/>
      <c r="F110" s="88"/>
      <c r="G110" s="88"/>
      <c r="H110" s="88"/>
      <c r="I110" s="88"/>
      <c r="J110" s="88"/>
      <c r="K110" s="88"/>
    </row>
    <row r="111" spans="1:11" s="114" customFormat="1" ht="11.25" customHeight="1">
      <c r="A111" s="115"/>
      <c r="B111" s="277"/>
      <c r="C111" s="277"/>
      <c r="D111" s="277"/>
      <c r="E111" s="277"/>
      <c r="F111" s="277"/>
      <c r="G111" s="277"/>
      <c r="H111" s="110"/>
      <c r="I111" s="88"/>
      <c r="J111" s="277"/>
      <c r="K111" s="277"/>
    </row>
    <row r="112" spans="1:11" s="114" customFormat="1" ht="11.25" customHeight="1">
      <c r="A112" s="88"/>
      <c r="B112" s="87"/>
      <c r="C112" s="87"/>
      <c r="D112" s="87"/>
      <c r="E112" s="87"/>
      <c r="F112" s="87"/>
      <c r="G112" s="87"/>
      <c r="H112" s="87"/>
      <c r="I112" s="87"/>
      <c r="J112" s="87"/>
      <c r="K112" s="87"/>
    </row>
    <row r="113" spans="1:11" s="114" customFormat="1" ht="11.25" customHeight="1">
      <c r="A113" s="110"/>
      <c r="B113" s="116"/>
      <c r="C113" s="116"/>
      <c r="D113" s="116"/>
      <c r="E113" s="116"/>
      <c r="F113" s="116"/>
      <c r="G113" s="116"/>
      <c r="H113" s="116"/>
      <c r="I113" s="116"/>
      <c r="J113" s="116"/>
      <c r="K113" s="116"/>
    </row>
    <row r="114" spans="1:11" s="114" customFormat="1" ht="11.25" customHeight="1">
      <c r="A114" s="110"/>
      <c r="B114" s="116"/>
      <c r="C114" s="116"/>
      <c r="D114" s="116"/>
      <c r="E114" s="116"/>
      <c r="F114" s="116"/>
      <c r="G114" s="116"/>
      <c r="H114" s="116"/>
      <c r="I114" s="116"/>
      <c r="J114" s="88"/>
      <c r="K114" s="88"/>
    </row>
    <row r="115" spans="1:11" s="114" customFormat="1" ht="11.25" customHeight="1">
      <c r="A115" s="110"/>
      <c r="B115" s="116"/>
      <c r="C115" s="116"/>
      <c r="D115" s="116"/>
      <c r="E115" s="116"/>
      <c r="F115" s="116"/>
      <c r="G115" s="116"/>
      <c r="H115" s="116"/>
      <c r="I115" s="116"/>
      <c r="J115" s="116"/>
      <c r="K115" s="116"/>
    </row>
    <row r="116" spans="1:11" s="114" customFormat="1" ht="11.25" customHeight="1">
      <c r="A116" s="116"/>
      <c r="B116" s="88"/>
      <c r="C116" s="88"/>
      <c r="D116" s="88"/>
      <c r="E116" s="88"/>
      <c r="F116" s="88"/>
      <c r="G116" s="88"/>
      <c r="H116" s="88"/>
      <c r="I116" s="88"/>
      <c r="J116" s="88"/>
      <c r="K116" s="88"/>
    </row>
    <row r="117" spans="1:11" s="114" customFormat="1" ht="11.25" customHeight="1">
      <c r="A117" s="109"/>
    </row>
    <row r="118" spans="1:11" ht="11.25" customHeight="1">
      <c r="B118" s="10"/>
      <c r="K118" s="10"/>
    </row>
    <row r="119" spans="1:11" ht="11.25" customHeight="1">
      <c r="B119" s="10"/>
      <c r="K119" s="10"/>
    </row>
    <row r="120" spans="1:11" ht="11.25" customHeight="1">
      <c r="B120" s="10"/>
      <c r="K120" s="10"/>
    </row>
    <row r="121" spans="1:11" ht="11.25" customHeight="1">
      <c r="B121" s="10"/>
      <c r="K121" s="10"/>
    </row>
    <row r="122" spans="1:11" ht="11.25" customHeight="1">
      <c r="B122" s="10"/>
      <c r="K122" s="10"/>
    </row>
  </sheetData>
  <mergeCells count="7">
    <mergeCell ref="J111:K111"/>
    <mergeCell ref="A40:K40"/>
    <mergeCell ref="A10:K10"/>
    <mergeCell ref="A108:K108"/>
    <mergeCell ref="B111:C111"/>
    <mergeCell ref="D111:E111"/>
    <mergeCell ref="F111:G111"/>
  </mergeCells>
  <phoneticPr fontId="0" type="noConversion"/>
  <printOptions gridLinesSet="0"/>
  <pageMargins left="0.78740157480314965" right="0.59055118110236227" top="0.78740157480314965" bottom="0.98425196850393704" header="0.51181102362204722" footer="0.51181102362204722"/>
  <pageSetup paperSize="9" scale="88" fitToHeight="0" orientation="portrait" horizontalDpi="300" verticalDpi="300" r:id="rId1"/>
  <headerFooter alignWithMargins="0"/>
  <rowBreaks count="1" manualBreakCount="1">
    <brk id="66"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Hoja16"/>
  <dimension ref="A1:O82"/>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6.625" style="9" customWidth="1"/>
    <col min="12" max="16384" width="9.625" style="10"/>
  </cols>
  <sheetData>
    <row r="1" spans="1:15" ht="15.75" customHeight="1">
      <c r="H1" s="118"/>
      <c r="I1" s="118"/>
      <c r="J1" s="118"/>
      <c r="K1" s="118"/>
    </row>
    <row r="2" spans="1:15" ht="15.75">
      <c r="F2" s="9"/>
      <c r="G2" s="9"/>
      <c r="H2" s="9"/>
      <c r="J2" s="54"/>
    </row>
    <row r="4" spans="1:15" ht="11.25" customHeight="1">
      <c r="A4" s="97"/>
    </row>
    <row r="7" spans="1:15" ht="15" customHeight="1">
      <c r="A7" s="8" t="s">
        <v>50</v>
      </c>
    </row>
    <row r="9" spans="1:15" s="6" customFormat="1" ht="15" customHeight="1">
      <c r="A9" s="12" t="s">
        <v>187</v>
      </c>
      <c r="B9" s="5"/>
      <c r="D9" s="4"/>
      <c r="E9" s="2"/>
      <c r="G9" s="3"/>
      <c r="K9" s="13"/>
    </row>
    <row r="10" spans="1:15" s="6" customFormat="1" ht="15" customHeight="1">
      <c r="A10" s="271" t="s">
        <v>183</v>
      </c>
      <c r="B10" s="271"/>
      <c r="C10" s="271"/>
      <c r="D10" s="271"/>
      <c r="E10" s="271"/>
      <c r="F10" s="271"/>
      <c r="G10" s="271"/>
      <c r="H10" s="271"/>
      <c r="I10" s="271"/>
      <c r="J10" s="271"/>
      <c r="K10" s="271"/>
    </row>
    <row r="11" spans="1:15" ht="11.25" customHeight="1" thickBot="1"/>
    <row r="12" spans="1:15" ht="25.5" customHeight="1" thickBot="1">
      <c r="A12" s="15"/>
      <c r="B12" s="23" t="s">
        <v>20</v>
      </c>
      <c r="C12" s="15" t="s">
        <v>21</v>
      </c>
      <c r="D12" s="15" t="s">
        <v>22</v>
      </c>
      <c r="E12" s="15" t="s">
        <v>23</v>
      </c>
      <c r="F12" s="15" t="s">
        <v>24</v>
      </c>
      <c r="G12" s="15" t="s">
        <v>25</v>
      </c>
      <c r="H12" s="15" t="s">
        <v>26</v>
      </c>
      <c r="I12" s="15" t="s">
        <v>27</v>
      </c>
      <c r="J12" s="15" t="s">
        <v>28</v>
      </c>
      <c r="K12" s="23" t="s">
        <v>29</v>
      </c>
      <c r="M12" s="87"/>
      <c r="N12" s="87"/>
      <c r="O12" s="87"/>
    </row>
    <row r="13" spans="1:15" ht="11.25" customHeight="1">
      <c r="A13" s="14"/>
      <c r="B13" s="59"/>
      <c r="C13" s="16"/>
      <c r="D13" s="16"/>
      <c r="E13" s="16"/>
      <c r="F13" s="16"/>
      <c r="G13" s="16"/>
      <c r="H13" s="16"/>
      <c r="I13" s="16"/>
      <c r="J13" s="16"/>
      <c r="K13" s="24"/>
      <c r="L13" s="98"/>
      <c r="M13" s="128"/>
      <c r="N13" s="99"/>
      <c r="O13" s="129"/>
    </row>
    <row r="14" spans="1:15" ht="11.25" customHeight="1">
      <c r="A14" s="17" t="s">
        <v>105</v>
      </c>
      <c r="B14" s="59">
        <v>8.7412772467456286</v>
      </c>
      <c r="C14" s="60">
        <v>10.866232356347425</v>
      </c>
      <c r="D14" s="60">
        <v>5.1853288292549733</v>
      </c>
      <c r="E14" s="60">
        <v>9.3254808657698227</v>
      </c>
      <c r="F14" s="60">
        <v>9.2876642663054643</v>
      </c>
      <c r="G14" s="60">
        <v>11.887167660645369</v>
      </c>
      <c r="H14" s="60">
        <v>7.3950754638795164</v>
      </c>
      <c r="I14" s="60">
        <v>8.6079686002036642</v>
      </c>
      <c r="J14" s="60">
        <v>9.2337720403827817</v>
      </c>
      <c r="K14" s="59">
        <v>10.042586996885037</v>
      </c>
      <c r="L14" s="99"/>
      <c r="M14" s="130"/>
      <c r="N14" s="99"/>
      <c r="O14" s="99"/>
    </row>
    <row r="15" spans="1:15" ht="11.25" customHeight="1">
      <c r="A15" s="17" t="s">
        <v>75</v>
      </c>
      <c r="B15" s="59">
        <v>38.524247478209212</v>
      </c>
      <c r="C15" s="60">
        <v>43.898769635545456</v>
      </c>
      <c r="D15" s="60">
        <v>24.727668771737907</v>
      </c>
      <c r="E15" s="60">
        <v>45.334989514132644</v>
      </c>
      <c r="F15" s="60">
        <v>33.830292657085465</v>
      </c>
      <c r="G15" s="60">
        <v>51.404942486165417</v>
      </c>
      <c r="H15" s="60">
        <v>33.966862176015866</v>
      </c>
      <c r="I15" s="60">
        <v>39.25587913596241</v>
      </c>
      <c r="J15" s="60">
        <v>42.028747012378389</v>
      </c>
      <c r="K15" s="59">
        <v>34.058654998677788</v>
      </c>
      <c r="L15" s="99"/>
      <c r="M15" s="130"/>
      <c r="N15" s="99"/>
      <c r="O15" s="99"/>
    </row>
    <row r="16" spans="1:15" ht="11.25" customHeight="1">
      <c r="A16" s="17" t="s">
        <v>76</v>
      </c>
      <c r="B16" s="59">
        <v>60.099425103729338</v>
      </c>
      <c r="C16" s="60">
        <v>64.514145119576114</v>
      </c>
      <c r="D16" s="60">
        <v>44.177914997585198</v>
      </c>
      <c r="E16" s="60">
        <v>70.921976819058173</v>
      </c>
      <c r="F16" s="60">
        <v>51.830630792694357</v>
      </c>
      <c r="G16" s="60">
        <v>76.378242778997489</v>
      </c>
      <c r="H16" s="60">
        <v>54.07047244256237</v>
      </c>
      <c r="I16" s="60">
        <v>61.844965086002837</v>
      </c>
      <c r="J16" s="60">
        <v>63.78962555789596</v>
      </c>
      <c r="K16" s="59">
        <v>52.148959434611335</v>
      </c>
      <c r="L16" s="99"/>
      <c r="M16" s="130"/>
      <c r="N16" s="99"/>
      <c r="O16" s="99"/>
    </row>
    <row r="17" spans="1:15" ht="11.25" customHeight="1">
      <c r="A17" s="17" t="s">
        <v>77</v>
      </c>
      <c r="B17" s="59">
        <v>96.948817677955148</v>
      </c>
      <c r="C17" s="60">
        <v>97.370768289267147</v>
      </c>
      <c r="D17" s="60">
        <v>95.932801867596964</v>
      </c>
      <c r="E17" s="60">
        <v>99.119476300738626</v>
      </c>
      <c r="F17" s="60">
        <v>96.794333281992579</v>
      </c>
      <c r="G17" s="60">
        <v>97.661018437652331</v>
      </c>
      <c r="H17" s="60">
        <v>99.436219449462314</v>
      </c>
      <c r="I17" s="60">
        <v>95.949946344301239</v>
      </c>
      <c r="J17" s="60">
        <v>96.667563701799068</v>
      </c>
      <c r="K17" s="59">
        <v>95.865474666113485</v>
      </c>
      <c r="L17" s="99"/>
      <c r="M17" s="130"/>
      <c r="N17" s="99"/>
      <c r="O17" s="99"/>
    </row>
    <row r="18" spans="1:15" ht="11.25" customHeight="1">
      <c r="A18" s="17" t="s">
        <v>78</v>
      </c>
      <c r="B18" s="59">
        <v>97.710775786774164</v>
      </c>
      <c r="C18" s="60">
        <v>97.788868129358079</v>
      </c>
      <c r="D18" s="60">
        <v>97.440753058427731</v>
      </c>
      <c r="E18" s="60">
        <v>99.347687885721044</v>
      </c>
      <c r="F18" s="60">
        <v>97.248619145486359</v>
      </c>
      <c r="G18" s="60">
        <v>98.313293636873794</v>
      </c>
      <c r="H18" s="60">
        <v>99.898362420183929</v>
      </c>
      <c r="I18" s="60">
        <v>96.489755928065136</v>
      </c>
      <c r="J18" s="60">
        <v>97.651674240697389</v>
      </c>
      <c r="K18" s="59">
        <v>97.1729150375931</v>
      </c>
      <c r="L18" s="99"/>
      <c r="M18" s="130"/>
      <c r="N18" s="99"/>
      <c r="O18" s="99"/>
    </row>
    <row r="19" spans="1:15" ht="11.25" customHeight="1">
      <c r="A19" s="17" t="s">
        <v>79</v>
      </c>
      <c r="B19" s="59">
        <v>97.958644070363135</v>
      </c>
      <c r="C19" s="60">
        <v>97.200497217789547</v>
      </c>
      <c r="D19" s="60">
        <v>98.29397099056149</v>
      </c>
      <c r="E19" s="60">
        <v>99.425261017561169</v>
      </c>
      <c r="F19" s="60">
        <v>96.427407709650879</v>
      </c>
      <c r="G19" s="60">
        <v>97.679544126008466</v>
      </c>
      <c r="H19" s="60">
        <v>99.783362028433046</v>
      </c>
      <c r="I19" s="60">
        <v>97.664614436008506</v>
      </c>
      <c r="J19" s="60">
        <v>97.970592411077391</v>
      </c>
      <c r="K19" s="59">
        <v>97.075661759757452</v>
      </c>
      <c r="L19" s="99"/>
      <c r="M19" s="130"/>
      <c r="N19" s="99"/>
      <c r="O19" s="99"/>
    </row>
    <row r="20" spans="1:15" ht="11.25" customHeight="1">
      <c r="A20" s="17" t="s">
        <v>80</v>
      </c>
      <c r="B20" s="59">
        <v>97.992935919858695</v>
      </c>
      <c r="C20" s="60">
        <v>97.171529127600223</v>
      </c>
      <c r="D20" s="60">
        <v>98.562286942557833</v>
      </c>
      <c r="E20" s="60">
        <v>99.506749633769573</v>
      </c>
      <c r="F20" s="60">
        <v>95.585147382561033</v>
      </c>
      <c r="G20" s="60">
        <v>98.031339755226554</v>
      </c>
      <c r="H20" s="60">
        <v>100</v>
      </c>
      <c r="I20" s="60">
        <v>97.276064838083343</v>
      </c>
      <c r="J20" s="60">
        <v>98.422658676415736</v>
      </c>
      <c r="K20" s="59">
        <v>96.960792327497046</v>
      </c>
      <c r="L20" s="99"/>
      <c r="M20" s="130"/>
      <c r="N20" s="99"/>
      <c r="O20" s="99"/>
    </row>
    <row r="21" spans="1:15" ht="11.25" customHeight="1">
      <c r="A21" s="17" t="s">
        <v>81</v>
      </c>
      <c r="B21" s="59">
        <v>98.022992469441846</v>
      </c>
      <c r="C21" s="60">
        <v>97.245703616375593</v>
      </c>
      <c r="D21" s="60">
        <v>98.681461138123609</v>
      </c>
      <c r="E21" s="60">
        <v>99.53587049484662</v>
      </c>
      <c r="F21" s="60">
        <v>96.266848490955809</v>
      </c>
      <c r="G21" s="60">
        <v>98.539674559246421</v>
      </c>
      <c r="H21" s="60">
        <v>99.557280382624739</v>
      </c>
      <c r="I21" s="60">
        <v>96.575299910481874</v>
      </c>
      <c r="J21" s="60">
        <v>98.670472626193217</v>
      </c>
      <c r="K21" s="59">
        <v>97.028022809236248</v>
      </c>
      <c r="L21" s="99"/>
      <c r="M21" s="130"/>
      <c r="N21" s="99"/>
      <c r="O21" s="99"/>
    </row>
    <row r="22" spans="1:15" ht="11.25" customHeight="1">
      <c r="A22" s="17" t="s">
        <v>52</v>
      </c>
      <c r="B22" s="59">
        <v>100</v>
      </c>
      <c r="C22" s="60">
        <v>100</v>
      </c>
      <c r="D22" s="60">
        <v>100</v>
      </c>
      <c r="E22" s="60">
        <v>100</v>
      </c>
      <c r="F22" s="60">
        <v>100</v>
      </c>
      <c r="G22" s="60">
        <v>100</v>
      </c>
      <c r="H22" s="60">
        <v>100</v>
      </c>
      <c r="I22" s="60">
        <v>100</v>
      </c>
      <c r="J22" s="60">
        <v>100</v>
      </c>
      <c r="K22" s="59">
        <v>96.987857478321743</v>
      </c>
      <c r="L22" s="99"/>
      <c r="M22" s="130"/>
      <c r="N22" s="99"/>
      <c r="O22" s="99"/>
    </row>
    <row r="23" spans="1:15" ht="11.25" customHeight="1">
      <c r="A23" s="17" t="s">
        <v>82</v>
      </c>
      <c r="B23" s="59">
        <v>100</v>
      </c>
      <c r="C23" s="60">
        <v>100</v>
      </c>
      <c r="D23" s="60">
        <v>100</v>
      </c>
      <c r="E23" s="60">
        <v>100</v>
      </c>
      <c r="F23" s="60">
        <v>100</v>
      </c>
      <c r="G23" s="60">
        <v>100</v>
      </c>
      <c r="H23" s="60">
        <v>100</v>
      </c>
      <c r="I23" s="60">
        <v>100</v>
      </c>
      <c r="J23" s="60">
        <v>100</v>
      </c>
      <c r="K23" s="59">
        <v>97.190950669424666</v>
      </c>
      <c r="L23" s="99"/>
      <c r="M23" s="130"/>
      <c r="N23" s="99"/>
      <c r="O23" s="99"/>
    </row>
    <row r="24" spans="1:15" ht="11.25" customHeight="1">
      <c r="A24" s="17" t="s">
        <v>53</v>
      </c>
      <c r="B24" s="59">
        <v>100</v>
      </c>
      <c r="C24" s="60">
        <v>100</v>
      </c>
      <c r="D24" s="60">
        <v>100</v>
      </c>
      <c r="E24" s="60">
        <v>100</v>
      </c>
      <c r="F24" s="60">
        <v>100</v>
      </c>
      <c r="G24" s="60">
        <v>100</v>
      </c>
      <c r="H24" s="60">
        <v>100</v>
      </c>
      <c r="I24" s="60">
        <v>100</v>
      </c>
      <c r="J24" s="60">
        <v>100</v>
      </c>
      <c r="K24" s="59">
        <v>97.281621881983725</v>
      </c>
      <c r="L24" s="99"/>
      <c r="M24" s="130"/>
      <c r="N24" s="99"/>
      <c r="O24" s="99"/>
    </row>
    <row r="25" spans="1:15" ht="11.25" customHeight="1">
      <c r="A25" s="17" t="s">
        <v>83</v>
      </c>
      <c r="B25" s="59">
        <v>100</v>
      </c>
      <c r="C25" s="60">
        <v>100</v>
      </c>
      <c r="D25" s="60">
        <v>100</v>
      </c>
      <c r="E25" s="60">
        <v>100</v>
      </c>
      <c r="F25" s="60">
        <v>100</v>
      </c>
      <c r="G25" s="60">
        <v>100</v>
      </c>
      <c r="H25" s="60">
        <v>100</v>
      </c>
      <c r="I25" s="60">
        <v>100</v>
      </c>
      <c r="J25" s="60">
        <v>100</v>
      </c>
      <c r="K25" s="59">
        <v>97.523112857099719</v>
      </c>
      <c r="L25" s="99"/>
      <c r="M25" s="130"/>
      <c r="N25" s="99"/>
      <c r="O25" s="99"/>
    </row>
    <row r="26" spans="1:15" ht="11.25" customHeight="1">
      <c r="A26" s="17" t="s">
        <v>54</v>
      </c>
      <c r="B26" s="59">
        <v>100</v>
      </c>
      <c r="C26" s="60">
        <v>100</v>
      </c>
      <c r="D26" s="60">
        <v>100</v>
      </c>
      <c r="E26" s="60">
        <v>100</v>
      </c>
      <c r="F26" s="60">
        <v>99.650190368799187</v>
      </c>
      <c r="G26" s="60">
        <v>100</v>
      </c>
      <c r="H26" s="60">
        <v>100</v>
      </c>
      <c r="I26" s="60">
        <v>99.528308762534053</v>
      </c>
      <c r="J26" s="60">
        <v>100</v>
      </c>
      <c r="K26" s="59">
        <v>97.301404229744861</v>
      </c>
      <c r="L26" s="99"/>
      <c r="M26" s="130"/>
      <c r="N26" s="99"/>
      <c r="O26" s="99"/>
    </row>
    <row r="27" spans="1:15" ht="11.25" customHeight="1">
      <c r="A27" s="17" t="s">
        <v>84</v>
      </c>
      <c r="B27" s="59">
        <v>100</v>
      </c>
      <c r="C27" s="60">
        <v>98.67952392620812</v>
      </c>
      <c r="D27" s="60">
        <v>99.835184369917741</v>
      </c>
      <c r="E27" s="60">
        <v>100</v>
      </c>
      <c r="F27" s="60">
        <v>99.177107937929563</v>
      </c>
      <c r="G27" s="60">
        <v>100</v>
      </c>
      <c r="H27" s="60">
        <v>100</v>
      </c>
      <c r="I27" s="60">
        <v>100</v>
      </c>
      <c r="J27" s="60">
        <v>100</v>
      </c>
      <c r="K27" s="59">
        <v>97.543454330581071</v>
      </c>
      <c r="L27" s="99"/>
      <c r="M27" s="130"/>
      <c r="N27" s="99"/>
      <c r="O27" s="99"/>
    </row>
    <row r="28" spans="1:15" ht="11.25" customHeight="1">
      <c r="A28" s="17" t="s">
        <v>55</v>
      </c>
      <c r="B28" s="59">
        <v>100</v>
      </c>
      <c r="C28" s="60">
        <v>99.363672239863178</v>
      </c>
      <c r="D28" s="60">
        <v>100</v>
      </c>
      <c r="E28" s="60">
        <v>100</v>
      </c>
      <c r="F28" s="60">
        <v>99.264676418546543</v>
      </c>
      <c r="G28" s="60">
        <v>100</v>
      </c>
      <c r="H28" s="60">
        <v>100</v>
      </c>
      <c r="I28" s="60">
        <v>99.189507996000344</v>
      </c>
      <c r="J28" s="60">
        <v>100</v>
      </c>
      <c r="K28" s="59">
        <v>97.275498691291403</v>
      </c>
      <c r="L28" s="99"/>
      <c r="M28" s="130"/>
      <c r="N28" s="99"/>
      <c r="O28" s="99"/>
    </row>
    <row r="29" spans="1:15" ht="11.25" customHeight="1">
      <c r="A29" s="17" t="s">
        <v>70</v>
      </c>
      <c r="B29" s="59">
        <v>99.360904104570466</v>
      </c>
      <c r="C29" s="60">
        <v>98.046943695867142</v>
      </c>
      <c r="D29" s="60">
        <v>98.362620195854547</v>
      </c>
      <c r="E29" s="60">
        <v>100</v>
      </c>
      <c r="F29" s="60">
        <v>98.083433434223636</v>
      </c>
      <c r="G29" s="60">
        <v>100</v>
      </c>
      <c r="H29" s="60">
        <v>100</v>
      </c>
      <c r="I29" s="60">
        <v>97.329258733809709</v>
      </c>
      <c r="J29" s="60">
        <v>100</v>
      </c>
      <c r="K29" s="59">
        <v>96.32161562171116</v>
      </c>
      <c r="L29" s="99"/>
      <c r="M29" s="130"/>
      <c r="N29" s="99"/>
      <c r="O29" s="99"/>
    </row>
    <row r="30" spans="1:15" ht="11.25" customHeight="1">
      <c r="A30" s="17" t="s">
        <v>85</v>
      </c>
      <c r="B30" s="59">
        <v>98.090020653261362</v>
      </c>
      <c r="C30" s="60">
        <v>95.066194557347742</v>
      </c>
      <c r="D30" s="60">
        <v>99.07058361122553</v>
      </c>
      <c r="E30" s="60">
        <v>100</v>
      </c>
      <c r="F30" s="60">
        <v>100</v>
      </c>
      <c r="G30" s="60">
        <v>98.24492438015011</v>
      </c>
      <c r="H30" s="60">
        <v>99.886045597750922</v>
      </c>
      <c r="I30" s="60">
        <v>97.349972782255179</v>
      </c>
      <c r="J30" s="60">
        <v>95.738670223755321</v>
      </c>
      <c r="K30" s="59">
        <v>96.582087505730513</v>
      </c>
      <c r="L30" s="99"/>
      <c r="M30" s="130"/>
      <c r="N30" s="99"/>
      <c r="O30" s="99"/>
    </row>
    <row r="31" spans="1:15" ht="11.25" customHeight="1">
      <c r="A31" s="17" t="s">
        <v>86</v>
      </c>
      <c r="B31" s="59">
        <v>89.431951417971447</v>
      </c>
      <c r="C31" s="60">
        <v>84.146871506549743</v>
      </c>
      <c r="D31" s="60">
        <v>90.817902816146898</v>
      </c>
      <c r="E31" s="60">
        <v>91.971540626128302</v>
      </c>
      <c r="F31" s="60">
        <v>91.527359950020468</v>
      </c>
      <c r="G31" s="60">
        <v>87.341905105565985</v>
      </c>
      <c r="H31" s="60">
        <v>88.751542810340013</v>
      </c>
      <c r="I31" s="60">
        <v>89.614559648301622</v>
      </c>
      <c r="J31" s="60">
        <v>89.00753538359217</v>
      </c>
      <c r="K31" s="59">
        <v>90.090172430495173</v>
      </c>
      <c r="L31" s="99"/>
      <c r="M31" s="130"/>
      <c r="N31" s="99"/>
      <c r="O31" s="99"/>
    </row>
    <row r="32" spans="1:15" ht="11.25" customHeight="1" thickBot="1">
      <c r="A32" s="18"/>
      <c r="B32" s="26"/>
      <c r="C32" s="19"/>
      <c r="D32" s="19"/>
      <c r="E32" s="19"/>
      <c r="F32" s="19"/>
      <c r="G32" s="19"/>
      <c r="H32" s="19"/>
      <c r="I32" s="19"/>
      <c r="J32" s="19"/>
      <c r="K32" s="19"/>
      <c r="M32" s="94"/>
      <c r="N32" s="66"/>
      <c r="O32" s="66"/>
    </row>
    <row r="33" spans="1:15" ht="11.25" customHeight="1">
      <c r="A33" s="94"/>
      <c r="B33" s="100"/>
      <c r="C33" s="100"/>
      <c r="D33" s="100"/>
      <c r="E33" s="100"/>
      <c r="F33" s="100"/>
      <c r="G33" s="100"/>
      <c r="H33" s="100"/>
      <c r="I33" s="100"/>
      <c r="J33" s="100"/>
      <c r="K33" s="100"/>
      <c r="M33" s="94"/>
      <c r="N33" s="66"/>
      <c r="O33" s="66"/>
    </row>
    <row r="34" spans="1:15" ht="11.25" customHeight="1">
      <c r="A34" s="56" t="s">
        <v>68</v>
      </c>
      <c r="B34" s="66"/>
      <c r="C34" s="88"/>
      <c r="D34" s="88"/>
      <c r="E34" s="88"/>
      <c r="F34" s="88"/>
      <c r="G34" s="88"/>
      <c r="H34" s="88"/>
      <c r="I34" s="88"/>
      <c r="J34" s="88"/>
      <c r="K34" s="66"/>
      <c r="M34" s="94"/>
      <c r="N34" s="66"/>
      <c r="O34" s="66"/>
    </row>
    <row r="35" spans="1:15" ht="11.25" customHeight="1">
      <c r="A35" s="56" t="s">
        <v>255</v>
      </c>
      <c r="B35" s="66"/>
      <c r="C35" s="88"/>
      <c r="D35" s="88"/>
      <c r="E35" s="88"/>
      <c r="F35" s="88"/>
      <c r="G35" s="88"/>
      <c r="H35" s="88"/>
      <c r="I35" s="88"/>
      <c r="J35" s="88"/>
      <c r="K35" s="66"/>
      <c r="M35" s="94"/>
      <c r="N35" s="66"/>
      <c r="O35" s="66"/>
    </row>
    <row r="36" spans="1:15" ht="11.25" customHeight="1">
      <c r="A36" s="56" t="s">
        <v>253</v>
      </c>
      <c r="B36" s="66"/>
      <c r="C36" s="88"/>
      <c r="D36" s="88"/>
      <c r="E36" s="88"/>
      <c r="F36" s="88"/>
      <c r="G36" s="88"/>
      <c r="H36" s="88"/>
      <c r="I36" s="88"/>
      <c r="J36" s="88"/>
      <c r="K36" s="66"/>
      <c r="M36" s="94"/>
      <c r="N36" s="66"/>
      <c r="O36" s="66"/>
    </row>
    <row r="37" spans="1:15" ht="11.25" customHeight="1">
      <c r="A37" s="56" t="s">
        <v>256</v>
      </c>
      <c r="B37" s="66"/>
      <c r="C37" s="88"/>
      <c r="D37" s="88"/>
      <c r="E37" s="88"/>
      <c r="F37" s="88"/>
      <c r="G37" s="88"/>
      <c r="H37" s="88"/>
      <c r="I37" s="88"/>
      <c r="J37" s="88"/>
      <c r="K37" s="66"/>
      <c r="M37" s="94"/>
      <c r="N37" s="66"/>
      <c r="O37" s="66"/>
    </row>
    <row r="38" spans="1:15" ht="11.25" customHeight="1">
      <c r="A38" s="56" t="s">
        <v>257</v>
      </c>
      <c r="B38" s="66"/>
      <c r="C38" s="88"/>
      <c r="D38" s="88"/>
      <c r="E38" s="88"/>
      <c r="K38" s="10"/>
      <c r="M38" s="94"/>
      <c r="N38" s="66"/>
      <c r="O38" s="66"/>
    </row>
    <row r="39" spans="1:15" ht="11.25" customHeight="1">
      <c r="A39" s="56"/>
      <c r="B39" s="66"/>
      <c r="C39" s="88"/>
      <c r="D39" s="88"/>
      <c r="E39" s="88"/>
      <c r="F39" s="88"/>
      <c r="G39" s="88"/>
      <c r="H39" s="88"/>
      <c r="I39" s="88"/>
      <c r="J39" s="88"/>
      <c r="K39" s="66"/>
      <c r="M39" s="94"/>
      <c r="N39" s="66"/>
      <c r="O39" s="66"/>
    </row>
    <row r="40" spans="1:15" ht="11.25" customHeight="1">
      <c r="A40" s="281" t="s">
        <v>17</v>
      </c>
      <c r="B40" s="281"/>
      <c r="C40" s="281"/>
      <c r="D40" s="281"/>
      <c r="E40" s="281"/>
      <c r="F40" s="281"/>
      <c r="G40" s="281"/>
      <c r="H40" s="281"/>
      <c r="I40" s="281"/>
      <c r="J40" s="281"/>
      <c r="K40" s="281"/>
      <c r="M40" s="94"/>
      <c r="N40" s="66"/>
      <c r="O40" s="66"/>
    </row>
    <row r="41" spans="1:15" ht="11.25" customHeight="1">
      <c r="A41" s="281"/>
      <c r="B41" s="281"/>
      <c r="C41" s="281"/>
      <c r="D41" s="281"/>
      <c r="E41" s="281"/>
      <c r="F41" s="281"/>
      <c r="G41" s="281"/>
      <c r="H41" s="281"/>
      <c r="I41" s="281"/>
      <c r="J41" s="281"/>
      <c r="K41" s="281"/>
      <c r="M41" s="94"/>
      <c r="N41" s="66"/>
      <c r="O41" s="66"/>
    </row>
    <row r="42" spans="1:15" ht="11.25" customHeight="1">
      <c r="A42" s="56"/>
    </row>
    <row r="43" spans="1:15" ht="11.25" customHeight="1">
      <c r="K43" s="95"/>
    </row>
    <row r="70" spans="1:12" ht="15" customHeight="1"/>
    <row r="71" spans="1:12" ht="11.25" customHeight="1">
      <c r="L71" s="101"/>
    </row>
    <row r="72" spans="1:12" ht="11.25" customHeight="1">
      <c r="L72" s="101"/>
    </row>
    <row r="73" spans="1:12" ht="11.25" customHeight="1">
      <c r="L73" s="101"/>
    </row>
    <row r="74" spans="1:12" ht="11.25" customHeight="1">
      <c r="L74" s="101"/>
    </row>
    <row r="75" spans="1:12" ht="11.25" customHeight="1">
      <c r="L75" s="101"/>
    </row>
    <row r="76" spans="1:12" ht="11.25" customHeight="1">
      <c r="L76" s="101"/>
    </row>
    <row r="77" spans="1:12" ht="15" customHeight="1">
      <c r="A77" s="102" t="s">
        <v>5</v>
      </c>
      <c r="B77" s="103"/>
      <c r="C77" s="103"/>
      <c r="D77" s="103"/>
      <c r="E77" s="103"/>
      <c r="F77" s="103"/>
      <c r="G77" s="103"/>
      <c r="H77" s="103"/>
      <c r="I77" s="103"/>
      <c r="J77" s="103"/>
      <c r="K77" s="103"/>
      <c r="L77" s="101"/>
    </row>
    <row r="78" spans="1:12" ht="12.75" customHeight="1">
      <c r="A78" s="273" t="s">
        <v>151</v>
      </c>
      <c r="B78" s="273"/>
      <c r="C78" s="273"/>
      <c r="D78" s="104"/>
      <c r="E78" s="104"/>
      <c r="F78" s="104"/>
      <c r="G78" s="104"/>
      <c r="H78" s="104"/>
      <c r="I78" s="104"/>
      <c r="J78" s="104"/>
      <c r="K78" s="104"/>
    </row>
    <row r="79" spans="1:12" ht="11.25" customHeight="1">
      <c r="A79" s="104"/>
      <c r="B79" s="104"/>
      <c r="C79" s="104"/>
      <c r="D79" s="104"/>
      <c r="E79" s="104"/>
      <c r="F79" s="104"/>
      <c r="G79" s="104"/>
      <c r="H79" s="104"/>
      <c r="I79" s="104"/>
      <c r="J79" s="104"/>
      <c r="K79" s="104"/>
    </row>
    <row r="80" spans="1:12" ht="7.9" customHeight="1">
      <c r="A80" s="104"/>
      <c r="B80" s="104"/>
      <c r="C80" s="104"/>
      <c r="D80" s="104"/>
      <c r="E80" s="104"/>
      <c r="F80" s="104"/>
      <c r="G80" s="104"/>
      <c r="H80" s="104"/>
      <c r="I80" s="104"/>
      <c r="J80" s="104"/>
      <c r="K80" s="104"/>
    </row>
    <row r="81" spans="1:11" ht="11.25" customHeight="1">
      <c r="A81" s="104"/>
      <c r="B81" s="104"/>
      <c r="C81" s="104"/>
      <c r="D81" s="104"/>
      <c r="E81" s="104"/>
      <c r="F81" s="104"/>
      <c r="G81" s="104"/>
      <c r="H81" s="104"/>
      <c r="I81" s="104"/>
      <c r="J81" s="104"/>
      <c r="K81" s="104"/>
    </row>
    <row r="82" spans="1:11" ht="11.25" customHeight="1">
      <c r="A82" s="104"/>
      <c r="B82" s="104"/>
      <c r="C82" s="104"/>
      <c r="D82" s="104"/>
      <c r="E82" s="104"/>
      <c r="F82" s="104"/>
      <c r="G82" s="104"/>
      <c r="H82" s="104"/>
      <c r="I82" s="104"/>
      <c r="J82" s="104"/>
      <c r="K82" s="104"/>
    </row>
  </sheetData>
  <mergeCells count="3">
    <mergeCell ref="A10:K10"/>
    <mergeCell ref="A40:K41"/>
    <mergeCell ref="A78:C78"/>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rowBreaks count="1" manualBreakCount="1">
    <brk id="41"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codeName="Hoja17"/>
  <dimension ref="A1:N45"/>
  <sheetViews>
    <sheetView showGridLines="0" workbookViewId="0"/>
  </sheetViews>
  <sheetFormatPr baseColWidth="10" defaultColWidth="9.625" defaultRowHeight="11.25" customHeight="1"/>
  <cols>
    <col min="1" max="1" width="24.25" style="11" customWidth="1"/>
    <col min="2" max="2" width="7.125" style="10" customWidth="1"/>
    <col min="3" max="9" width="6.625" style="10" customWidth="1"/>
    <col min="10" max="10" width="6.625" style="9" customWidth="1"/>
    <col min="11" max="11" width="6.625" style="10" customWidth="1"/>
    <col min="12" max="12" width="9.625" style="10"/>
    <col min="13" max="13" width="9.625" style="10" customWidth="1"/>
    <col min="14" max="16384" width="9.625" style="10"/>
  </cols>
  <sheetData>
    <row r="1" spans="1:13" ht="15.75">
      <c r="B1" s="9"/>
      <c r="H1" s="143"/>
      <c r="I1" s="143"/>
      <c r="J1" s="143"/>
      <c r="K1" s="143"/>
      <c r="L1" s="9"/>
    </row>
    <row r="2" spans="1:13" ht="15.75">
      <c r="B2" s="9"/>
      <c r="F2" s="9"/>
      <c r="G2" s="9"/>
      <c r="H2" s="9"/>
      <c r="I2" s="9"/>
      <c r="J2" s="144"/>
      <c r="K2" s="9"/>
      <c r="L2" s="9"/>
    </row>
    <row r="3" spans="1:13" ht="11.25" customHeight="1">
      <c r="B3" s="9"/>
      <c r="J3" s="10"/>
      <c r="K3" s="9"/>
    </row>
    <row r="4" spans="1:13" ht="11.25" customHeight="1">
      <c r="B4" s="9"/>
      <c r="J4" s="10"/>
      <c r="K4" s="9"/>
    </row>
    <row r="5" spans="1:13" ht="11.25" customHeight="1">
      <c r="B5" s="9"/>
      <c r="J5" s="10"/>
      <c r="K5" s="9"/>
    </row>
    <row r="6" spans="1:13" ht="11.25" customHeight="1">
      <c r="B6" s="9"/>
      <c r="J6" s="10"/>
      <c r="K6" s="9"/>
    </row>
    <row r="7" spans="1:13" ht="15" customHeight="1">
      <c r="A7" s="8" t="s">
        <v>50</v>
      </c>
    </row>
    <row r="9" spans="1:13" s="6" customFormat="1" ht="15" customHeight="1">
      <c r="A9" s="133" t="s">
        <v>206</v>
      </c>
      <c r="C9" s="4"/>
      <c r="D9" s="2"/>
      <c r="F9" s="3"/>
      <c r="J9" s="5"/>
      <c r="K9" s="13"/>
    </row>
    <row r="10" spans="1:13" s="6" customFormat="1" ht="15" customHeight="1">
      <c r="A10" s="273" t="s">
        <v>188</v>
      </c>
      <c r="B10" s="273"/>
      <c r="C10" s="273"/>
      <c r="D10" s="273"/>
      <c r="E10" s="273"/>
      <c r="F10" s="273"/>
      <c r="G10" s="273"/>
      <c r="H10" s="273"/>
      <c r="I10" s="273"/>
      <c r="J10" s="273"/>
      <c r="K10" s="273"/>
    </row>
    <row r="11" spans="1:13" s="6" customFormat="1" ht="11.25" customHeight="1" thickBot="1">
      <c r="A11" s="68"/>
      <c r="C11" s="4"/>
      <c r="D11" s="2"/>
      <c r="F11" s="3"/>
      <c r="J11" s="5"/>
    </row>
    <row r="12" spans="1:13" s="16" customFormat="1" ht="25.5" customHeight="1" thickBot="1">
      <c r="A12" s="15"/>
      <c r="B12" s="135" t="s">
        <v>20</v>
      </c>
      <c r="C12" s="15" t="s">
        <v>21</v>
      </c>
      <c r="D12" s="15" t="s">
        <v>22</v>
      </c>
      <c r="E12" s="15" t="s">
        <v>23</v>
      </c>
      <c r="F12" s="15" t="s">
        <v>24</v>
      </c>
      <c r="G12" s="15" t="s">
        <v>25</v>
      </c>
      <c r="H12" s="15" t="s">
        <v>26</v>
      </c>
      <c r="I12" s="15" t="s">
        <v>27</v>
      </c>
      <c r="J12" s="15" t="s">
        <v>28</v>
      </c>
      <c r="K12" s="135" t="s">
        <v>29</v>
      </c>
    </row>
    <row r="13" spans="1:13" s="16" customFormat="1" ht="11.25" customHeight="1">
      <c r="A13" s="217"/>
      <c r="B13" s="136"/>
      <c r="K13" s="136"/>
    </row>
    <row r="14" spans="1:13" s="16" customFormat="1" ht="11.25" customHeight="1">
      <c r="A14" s="17" t="s">
        <v>95</v>
      </c>
      <c r="B14" s="131">
        <v>11.798758376037888</v>
      </c>
      <c r="C14" s="76">
        <v>11.66173254124817</v>
      </c>
      <c r="D14" s="76">
        <v>11.825228563300707</v>
      </c>
      <c r="E14" s="76">
        <v>11.889298415099219</v>
      </c>
      <c r="F14" s="76">
        <v>11.613233983833783</v>
      </c>
      <c r="G14" s="76">
        <v>11.822611357902712</v>
      </c>
      <c r="H14" s="76">
        <v>11.823692871205166</v>
      </c>
      <c r="I14" s="76">
        <v>11.679360234881957</v>
      </c>
      <c r="J14" s="76">
        <v>11.800401218670789</v>
      </c>
      <c r="K14" s="131">
        <v>11.547286196874666</v>
      </c>
      <c r="L14" s="76"/>
      <c r="M14" s="76"/>
    </row>
    <row r="15" spans="1:13" s="16" customFormat="1" ht="11.25" customHeight="1">
      <c r="A15" s="17" t="s">
        <v>96</v>
      </c>
      <c r="B15" s="131">
        <v>11.859798510956175</v>
      </c>
      <c r="C15" s="76">
        <v>11.701832976714195</v>
      </c>
      <c r="D15" s="76">
        <v>11.868024052913396</v>
      </c>
      <c r="E15" s="76">
        <v>11.9325739596365</v>
      </c>
      <c r="F15" s="76">
        <v>11.876168000723277</v>
      </c>
      <c r="G15" s="76">
        <v>11.820844194829718</v>
      </c>
      <c r="H15" s="76">
        <v>11.916208762984558</v>
      </c>
      <c r="I15" s="76">
        <v>11.805225555679684</v>
      </c>
      <c r="J15" s="76">
        <v>11.835050419836968</v>
      </c>
      <c r="K15" s="131">
        <v>11.616422759979717</v>
      </c>
      <c r="L15" s="76"/>
      <c r="M15" s="76"/>
    </row>
    <row r="16" spans="1:13" s="16" customFormat="1" ht="11.25" customHeight="1">
      <c r="A16" s="17"/>
      <c r="B16" s="137"/>
      <c r="C16" s="76"/>
      <c r="D16" s="76"/>
      <c r="E16" s="76"/>
      <c r="F16" s="76"/>
      <c r="G16" s="76"/>
      <c r="H16" s="76"/>
      <c r="I16" s="76"/>
      <c r="J16" s="76"/>
      <c r="K16" s="137"/>
      <c r="L16" s="76"/>
      <c r="M16" s="76"/>
    </row>
    <row r="17" spans="1:14" s="16" customFormat="1" ht="11.25" customHeight="1">
      <c r="A17" s="126" t="s">
        <v>47</v>
      </c>
      <c r="B17" s="131">
        <v>11.828988045651037</v>
      </c>
      <c r="C17" s="76">
        <v>11.697204386698118</v>
      </c>
      <c r="D17" s="76">
        <v>11.853189059811742</v>
      </c>
      <c r="E17" s="76">
        <v>11.910141607547443</v>
      </c>
      <c r="F17" s="76">
        <v>11.795403439208249</v>
      </c>
      <c r="G17" s="76">
        <v>11.821578438001891</v>
      </c>
      <c r="H17" s="76">
        <v>11.881948687907157</v>
      </c>
      <c r="I17" s="76">
        <v>11.768629726714659</v>
      </c>
      <c r="J17" s="76">
        <v>11.818393369099566</v>
      </c>
      <c r="K17" s="131">
        <v>11.580865908331175</v>
      </c>
      <c r="L17" s="76"/>
      <c r="M17" s="76"/>
    </row>
    <row r="18" spans="1:14" s="16" customFormat="1" ht="11.25" customHeight="1" thickBot="1">
      <c r="A18" s="18"/>
      <c r="B18" s="138"/>
      <c r="C18" s="19"/>
      <c r="D18" s="19"/>
      <c r="E18" s="19"/>
      <c r="F18" s="19"/>
      <c r="G18" s="19"/>
      <c r="H18" s="19"/>
      <c r="I18" s="19"/>
      <c r="J18" s="19"/>
      <c r="K18" s="138"/>
    </row>
    <row r="20" spans="1:14" ht="11.25" customHeight="1">
      <c r="A20" s="56" t="s">
        <v>215</v>
      </c>
    </row>
    <row r="21" spans="1:14" ht="11.25" customHeight="1">
      <c r="A21" s="56" t="s">
        <v>255</v>
      </c>
    </row>
    <row r="22" spans="1:14" ht="11.25" customHeight="1">
      <c r="A22" s="56" t="s">
        <v>256</v>
      </c>
      <c r="K22" s="85"/>
    </row>
    <row r="23" spans="1:14" ht="11.25" customHeight="1">
      <c r="A23" s="56" t="s">
        <v>257</v>
      </c>
    </row>
    <row r="24" spans="1:14" ht="11.25" customHeight="1">
      <c r="A24" s="91"/>
      <c r="E24" s="85"/>
      <c r="F24" s="85"/>
      <c r="G24" s="85"/>
      <c r="H24" s="85"/>
      <c r="I24" s="85"/>
      <c r="J24" s="85"/>
      <c r="K24" s="85"/>
      <c r="L24" s="85"/>
      <c r="M24" s="85"/>
      <c r="N24" s="85"/>
    </row>
    <row r="25" spans="1:14" s="6" customFormat="1" ht="11.25" customHeight="1">
      <c r="A25" s="218"/>
      <c r="B25" s="105"/>
      <c r="C25" s="106"/>
      <c r="D25" s="107"/>
      <c r="E25" s="105"/>
      <c r="F25" s="108"/>
      <c r="G25" s="105"/>
      <c r="H25" s="105"/>
      <c r="I25" s="105"/>
      <c r="J25" s="134"/>
    </row>
    <row r="26" spans="1:14" ht="11.25" customHeight="1">
      <c r="A26" s="109"/>
      <c r="B26" s="219"/>
      <c r="C26" s="219"/>
      <c r="D26" s="219"/>
      <c r="E26" s="219"/>
      <c r="F26" s="219"/>
      <c r="G26" s="219"/>
      <c r="H26" s="219"/>
      <c r="I26" s="219"/>
      <c r="J26" s="109"/>
    </row>
    <row r="27" spans="1:14" s="16" customFormat="1" ht="11.25" customHeight="1">
      <c r="A27" s="110"/>
      <c r="B27" s="220"/>
      <c r="C27" s="220"/>
      <c r="D27" s="220"/>
      <c r="E27" s="220"/>
      <c r="F27" s="220"/>
      <c r="G27" s="220"/>
      <c r="H27" s="220"/>
      <c r="I27" s="220"/>
      <c r="J27" s="221"/>
    </row>
    <row r="28" spans="1:14" s="16" customFormat="1" ht="11.25" customHeight="1">
      <c r="A28" s="110"/>
      <c r="B28" s="220"/>
      <c r="C28" s="220"/>
      <c r="D28" s="220"/>
      <c r="E28" s="220"/>
      <c r="F28" s="220"/>
      <c r="G28" s="220"/>
      <c r="H28" s="220"/>
      <c r="I28" s="220"/>
      <c r="J28" s="220"/>
    </row>
    <row r="29" spans="1:14" s="16" customFormat="1" ht="11.25" customHeight="1">
      <c r="A29" s="110"/>
      <c r="B29" s="220"/>
      <c r="C29" s="220"/>
      <c r="D29" s="220"/>
      <c r="E29" s="220"/>
      <c r="F29" s="220"/>
      <c r="G29" s="220"/>
      <c r="H29" s="220"/>
      <c r="I29" s="220"/>
      <c r="J29" s="220"/>
    </row>
    <row r="30" spans="1:14" s="16" customFormat="1" ht="11.25" customHeight="1">
      <c r="A30" s="110"/>
      <c r="B30" s="220"/>
      <c r="C30" s="220"/>
      <c r="D30" s="220"/>
      <c r="E30" s="220"/>
      <c r="F30" s="220"/>
      <c r="G30" s="220"/>
      <c r="H30" s="220"/>
      <c r="I30" s="220"/>
      <c r="J30" s="221"/>
    </row>
    <row r="31" spans="1:14" s="16" customFormat="1" ht="11.25" customHeight="1">
      <c r="A31" s="110"/>
      <c r="B31" s="220"/>
      <c r="C31" s="220"/>
      <c r="D31" s="220"/>
      <c r="E31" s="220"/>
      <c r="F31" s="220"/>
      <c r="G31" s="220"/>
      <c r="H31" s="220"/>
      <c r="I31" s="220"/>
      <c r="J31" s="221"/>
    </row>
    <row r="32" spans="1:14" s="16" customFormat="1" ht="11.25" customHeight="1">
      <c r="A32" s="110"/>
      <c r="B32" s="220"/>
      <c r="C32" s="220"/>
      <c r="D32" s="220"/>
      <c r="E32" s="220"/>
      <c r="F32" s="220"/>
      <c r="G32" s="220"/>
      <c r="H32" s="220"/>
      <c r="I32" s="220"/>
      <c r="J32" s="221"/>
    </row>
    <row r="33" spans="1:11" s="16" customFormat="1" ht="11.25" customHeight="1">
      <c r="A33" s="11"/>
      <c r="B33" s="11"/>
      <c r="C33" s="11"/>
      <c r="D33" s="11"/>
      <c r="E33" s="11"/>
      <c r="F33" s="11"/>
      <c r="G33" s="11"/>
      <c r="H33" s="11"/>
      <c r="I33" s="11"/>
      <c r="J33" s="11"/>
    </row>
    <row r="34" spans="1:11" s="16" customFormat="1" ht="11.25" customHeight="1">
      <c r="A34" s="11"/>
      <c r="B34" s="11"/>
      <c r="C34" s="11"/>
      <c r="D34" s="11"/>
      <c r="E34" s="11"/>
      <c r="F34" s="11"/>
      <c r="G34" s="11"/>
      <c r="H34" s="11"/>
      <c r="I34" s="11"/>
      <c r="J34" s="11"/>
    </row>
    <row r="35" spans="1:11" s="16" customFormat="1" ht="11.25" customHeight="1">
      <c r="A35" s="11"/>
      <c r="B35" s="11"/>
      <c r="C35" s="11"/>
      <c r="D35" s="11"/>
      <c r="E35" s="11"/>
      <c r="F35" s="11"/>
      <c r="G35" s="11"/>
      <c r="H35" s="11"/>
      <c r="I35" s="11"/>
      <c r="J35" s="11"/>
    </row>
    <row r="36" spans="1:11" ht="11.25" customHeight="1">
      <c r="B36" s="11"/>
      <c r="C36" s="11"/>
      <c r="D36" s="11"/>
      <c r="E36" s="11"/>
      <c r="F36" s="11"/>
      <c r="G36" s="11"/>
      <c r="H36" s="11"/>
      <c r="I36" s="11"/>
      <c r="J36" s="11"/>
    </row>
    <row r="37" spans="1:11" ht="11.25" customHeight="1">
      <c r="B37" s="11"/>
      <c r="C37" s="11"/>
      <c r="D37" s="11"/>
      <c r="E37" s="11"/>
      <c r="F37" s="11"/>
      <c r="G37" s="11"/>
      <c r="H37" s="11"/>
      <c r="I37" s="11"/>
      <c r="J37" s="11"/>
    </row>
    <row r="38" spans="1:11" ht="11.25" customHeight="1">
      <c r="B38" s="11"/>
      <c r="C38" s="11"/>
      <c r="D38" s="11"/>
      <c r="E38" s="11"/>
      <c r="F38" s="11"/>
      <c r="G38" s="11"/>
      <c r="H38" s="11"/>
      <c r="I38" s="11"/>
      <c r="J38" s="11"/>
    </row>
    <row r="39" spans="1:11" ht="11.25" customHeight="1">
      <c r="A39" s="56"/>
    </row>
    <row r="40" spans="1:11" ht="11.25" customHeight="1">
      <c r="A40" s="56"/>
    </row>
    <row r="44" spans="1:11" ht="15" customHeight="1">
      <c r="A44" s="22" t="s">
        <v>5</v>
      </c>
    </row>
    <row r="45" spans="1:11" ht="12.75" customHeight="1">
      <c r="A45" s="280" t="s">
        <v>192</v>
      </c>
      <c r="B45" s="280"/>
      <c r="C45" s="280"/>
      <c r="D45" s="280"/>
      <c r="E45" s="280"/>
      <c r="F45" s="280"/>
      <c r="G45" s="280"/>
      <c r="H45" s="280"/>
      <c r="I45" s="280"/>
      <c r="J45" s="280"/>
      <c r="K45" s="280"/>
    </row>
  </sheetData>
  <mergeCells count="2">
    <mergeCell ref="A45:K45"/>
    <mergeCell ref="A10:K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codeName="Hoja18"/>
  <dimension ref="A1:O48"/>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5" ht="15.75">
      <c r="H1" s="222"/>
      <c r="I1" s="222"/>
      <c r="J1" s="222"/>
      <c r="K1" s="143"/>
    </row>
    <row r="2" spans="1:15" ht="15.75">
      <c r="F2" s="9"/>
      <c r="G2" s="9"/>
      <c r="H2" s="9"/>
      <c r="I2" s="9"/>
      <c r="J2" s="144"/>
    </row>
    <row r="7" spans="1:15" ht="15" customHeight="1">
      <c r="A7" s="8" t="s">
        <v>50</v>
      </c>
    </row>
    <row r="9" spans="1:15" s="6" customFormat="1" ht="15" customHeight="1">
      <c r="A9" s="133" t="s">
        <v>208</v>
      </c>
      <c r="B9" s="5"/>
      <c r="D9" s="4"/>
      <c r="E9" s="2"/>
      <c r="G9" s="3"/>
      <c r="K9" s="13"/>
    </row>
    <row r="10" spans="1:15" s="6" customFormat="1" ht="15" customHeight="1">
      <c r="A10" s="271" t="s">
        <v>16</v>
      </c>
      <c r="B10" s="271"/>
      <c r="C10" s="271"/>
      <c r="D10" s="271"/>
      <c r="E10" s="271"/>
      <c r="F10" s="271"/>
      <c r="G10" s="271"/>
      <c r="H10" s="271"/>
      <c r="I10" s="271"/>
      <c r="J10" s="271"/>
      <c r="K10" s="271"/>
    </row>
    <row r="11" spans="1:15" s="6" customFormat="1" ht="11.25" customHeight="1" thickBot="1">
      <c r="A11" s="68"/>
      <c r="B11" s="5"/>
      <c r="D11" s="4"/>
      <c r="E11" s="2"/>
      <c r="G11" s="3"/>
      <c r="K11" s="5"/>
    </row>
    <row r="12" spans="1:15" s="16" customFormat="1" ht="25.5" customHeight="1" thickBot="1">
      <c r="A12" s="15"/>
      <c r="B12" s="135" t="s">
        <v>20</v>
      </c>
      <c r="C12" s="15" t="s">
        <v>21</v>
      </c>
      <c r="D12" s="15" t="s">
        <v>22</v>
      </c>
      <c r="E12" s="15" t="s">
        <v>23</v>
      </c>
      <c r="F12" s="15" t="s">
        <v>24</v>
      </c>
      <c r="G12" s="15" t="s">
        <v>25</v>
      </c>
      <c r="H12" s="15" t="s">
        <v>26</v>
      </c>
      <c r="I12" s="15" t="s">
        <v>27</v>
      </c>
      <c r="J12" s="15" t="s">
        <v>28</v>
      </c>
      <c r="K12" s="135" t="s">
        <v>29</v>
      </c>
    </row>
    <row r="13" spans="1:15" s="16" customFormat="1" ht="11.25" customHeight="1">
      <c r="A13" s="217"/>
      <c r="B13" s="136"/>
      <c r="K13" s="137"/>
    </row>
    <row r="14" spans="1:15" s="16" customFormat="1" ht="11.25" customHeight="1">
      <c r="A14" s="17" t="s">
        <v>105</v>
      </c>
      <c r="B14" s="136">
        <v>8.741460303442862</v>
      </c>
      <c r="C14" s="60">
        <v>10.866769547325102</v>
      </c>
      <c r="D14" s="60">
        <v>5.1854974704890386</v>
      </c>
      <c r="E14" s="60">
        <v>9.3259207783182774</v>
      </c>
      <c r="F14" s="60">
        <v>9.2878515858767212</v>
      </c>
      <c r="G14" s="60">
        <v>11.8879786626024</v>
      </c>
      <c r="H14" s="60">
        <v>7.3953235454051116</v>
      </c>
      <c r="I14" s="60">
        <v>8.6078229541945444</v>
      </c>
      <c r="J14" s="60">
        <v>9.2338407786373846</v>
      </c>
      <c r="K14" s="136">
        <v>10.042351636623563</v>
      </c>
      <c r="L14" s="131"/>
      <c r="N14" s="76"/>
      <c r="O14" s="76"/>
    </row>
    <row r="15" spans="1:15" s="16" customFormat="1" ht="11.25" customHeight="1">
      <c r="A15" s="17" t="s">
        <v>75</v>
      </c>
      <c r="B15" s="136">
        <v>38.524533357974498</v>
      </c>
      <c r="C15" s="60">
        <v>43.899088297739475</v>
      </c>
      <c r="D15" s="60">
        <v>24.727272727272727</v>
      </c>
      <c r="E15" s="60">
        <v>45.337918264779788</v>
      </c>
      <c r="F15" s="60">
        <v>33.831611343152339</v>
      </c>
      <c r="G15" s="60">
        <v>51.408315769304465</v>
      </c>
      <c r="H15" s="60">
        <v>33.965137925198846</v>
      </c>
      <c r="I15" s="60">
        <v>39.25545877580241</v>
      </c>
      <c r="J15" s="60">
        <v>42.028916804930077</v>
      </c>
      <c r="K15" s="136">
        <v>34.057772026761121</v>
      </c>
      <c r="L15" s="131"/>
      <c r="N15" s="76"/>
      <c r="O15" s="76"/>
    </row>
    <row r="16" spans="1:15" s="16" customFormat="1" ht="11.25" customHeight="1">
      <c r="A16" s="17" t="s">
        <v>76</v>
      </c>
      <c r="B16" s="136">
        <v>60.099700897308075</v>
      </c>
      <c r="C16" s="60">
        <v>64.515343399902576</v>
      </c>
      <c r="D16" s="60">
        <v>44.178185096153847</v>
      </c>
      <c r="E16" s="60">
        <v>70.920448750637433</v>
      </c>
      <c r="F16" s="60">
        <v>51.830255911888564</v>
      </c>
      <c r="G16" s="60">
        <v>76.379928315412187</v>
      </c>
      <c r="H16" s="60">
        <v>54.067686300032541</v>
      </c>
      <c r="I16" s="60">
        <v>61.846508944027697</v>
      </c>
      <c r="J16" s="60">
        <v>63.790126189949085</v>
      </c>
      <c r="K16" s="136">
        <v>52.146420567779892</v>
      </c>
      <c r="L16" s="131"/>
      <c r="N16" s="76"/>
      <c r="O16" s="76"/>
    </row>
    <row r="17" spans="1:15" s="16" customFormat="1" ht="11.25" customHeight="1">
      <c r="A17" s="17" t="s">
        <v>77</v>
      </c>
      <c r="B17" s="136">
        <v>96.786675457463716</v>
      </c>
      <c r="C17" s="60">
        <v>97.016720798748949</v>
      </c>
      <c r="D17" s="60">
        <v>95.802816901408448</v>
      </c>
      <c r="E17" s="60">
        <v>98.935488008208281</v>
      </c>
      <c r="F17" s="60">
        <v>96.630169023067921</v>
      </c>
      <c r="G17" s="60">
        <v>97.592213114754102</v>
      </c>
      <c r="H17" s="60">
        <v>99.22392886014552</v>
      </c>
      <c r="I17" s="60">
        <v>95.82741981265967</v>
      </c>
      <c r="J17" s="60">
        <v>96.522377743217561</v>
      </c>
      <c r="K17" s="136">
        <v>95.730965120285944</v>
      </c>
      <c r="L17" s="131"/>
      <c r="N17" s="76"/>
      <c r="O17" s="76"/>
    </row>
    <row r="18" spans="1:15" s="16" customFormat="1" ht="11.25" customHeight="1">
      <c r="A18" s="17" t="s">
        <v>78</v>
      </c>
      <c r="B18" s="136">
        <v>97.526390420671177</v>
      </c>
      <c r="C18" s="60">
        <v>97.457828462817773</v>
      </c>
      <c r="D18" s="60">
        <v>97.300681786559068</v>
      </c>
      <c r="E18" s="60">
        <v>99.166564529966905</v>
      </c>
      <c r="F18" s="60">
        <v>97.03030921522604</v>
      </c>
      <c r="G18" s="60">
        <v>98.191171589777625</v>
      </c>
      <c r="H18" s="60">
        <v>99.661121380160196</v>
      </c>
      <c r="I18" s="60">
        <v>96.324018629407846</v>
      </c>
      <c r="J18" s="60">
        <v>97.489644784737038</v>
      </c>
      <c r="K18" s="136">
        <v>97.011257807892406</v>
      </c>
      <c r="L18" s="131"/>
      <c r="N18" s="76"/>
      <c r="O18" s="76"/>
    </row>
    <row r="19" spans="1:15" s="16" customFormat="1" ht="11.25" customHeight="1">
      <c r="A19" s="17" t="s">
        <v>79</v>
      </c>
      <c r="B19" s="136">
        <v>97.261083743842363</v>
      </c>
      <c r="C19" s="60">
        <v>96.156802459646428</v>
      </c>
      <c r="D19" s="60">
        <v>97.821221695629276</v>
      </c>
      <c r="E19" s="60">
        <v>98.662978331028128</v>
      </c>
      <c r="F19" s="60">
        <v>95.865251499769272</v>
      </c>
      <c r="G19" s="60">
        <v>97.542651432149</v>
      </c>
      <c r="H19" s="60">
        <v>99.570323689487253</v>
      </c>
      <c r="I19" s="60">
        <v>95.991994522568078</v>
      </c>
      <c r="J19" s="60">
        <v>97.6827727775146</v>
      </c>
      <c r="K19" s="136">
        <v>96.62510141005788</v>
      </c>
      <c r="L19" s="131"/>
      <c r="N19" s="76"/>
      <c r="O19" s="76"/>
    </row>
    <row r="20" spans="1:15" s="16" customFormat="1" ht="11.25" customHeight="1" thickBot="1">
      <c r="A20" s="18"/>
      <c r="B20" s="138"/>
      <c r="C20" s="19"/>
      <c r="D20" s="19"/>
      <c r="E20" s="19"/>
      <c r="F20" s="19"/>
      <c r="G20" s="19"/>
      <c r="H20" s="19"/>
      <c r="I20" s="19"/>
      <c r="J20" s="19"/>
      <c r="K20" s="138"/>
      <c r="M20" s="10"/>
    </row>
    <row r="22" spans="1:15" ht="11.25" customHeight="1">
      <c r="A22" s="56" t="s">
        <v>68</v>
      </c>
    </row>
    <row r="23" spans="1:15" ht="11.25" customHeight="1">
      <c r="A23" s="56" t="s">
        <v>255</v>
      </c>
    </row>
    <row r="24" spans="1:15" ht="11.25" customHeight="1">
      <c r="A24" s="56" t="s">
        <v>253</v>
      </c>
    </row>
    <row r="25" spans="1:15" ht="11.25" customHeight="1">
      <c r="A25" s="56" t="s">
        <v>257</v>
      </c>
    </row>
    <row r="28" spans="1:15" s="6" customFormat="1" ht="11.25" customHeight="1">
      <c r="A28" s="81"/>
      <c r="B28" s="5"/>
      <c r="D28" s="4"/>
      <c r="E28" s="2"/>
      <c r="G28" s="3"/>
      <c r="K28" s="5"/>
    </row>
    <row r="29" spans="1:15" ht="11.25" customHeight="1">
      <c r="B29" s="11"/>
      <c r="C29" s="11"/>
      <c r="D29" s="11"/>
      <c r="E29" s="11"/>
      <c r="F29" s="11"/>
      <c r="G29" s="11"/>
      <c r="H29" s="11"/>
      <c r="I29" s="11"/>
      <c r="J29" s="11"/>
      <c r="K29" s="11"/>
    </row>
    <row r="30" spans="1:15" s="16" customFormat="1" ht="11.25" customHeight="1">
      <c r="A30" s="11"/>
      <c r="B30" s="11"/>
      <c r="C30" s="11"/>
      <c r="D30" s="11"/>
      <c r="E30" s="11"/>
      <c r="F30" s="11"/>
      <c r="G30" s="11"/>
      <c r="H30" s="11"/>
      <c r="I30" s="11"/>
      <c r="J30" s="11"/>
      <c r="K30" s="11"/>
    </row>
    <row r="31" spans="1:15" s="16" customFormat="1" ht="11.25" customHeight="1">
      <c r="A31" s="11"/>
      <c r="B31" s="11"/>
      <c r="C31" s="11"/>
      <c r="D31" s="11"/>
      <c r="E31" s="11"/>
      <c r="F31" s="11"/>
      <c r="G31" s="11"/>
      <c r="H31" s="11"/>
      <c r="I31" s="11"/>
      <c r="J31" s="11"/>
      <c r="K31" s="11"/>
    </row>
    <row r="32" spans="1:15" s="16" customFormat="1" ht="11.25" customHeight="1">
      <c r="A32" s="11"/>
      <c r="B32" s="11"/>
      <c r="C32" s="11"/>
      <c r="D32" s="11"/>
      <c r="E32" s="11"/>
      <c r="F32" s="11"/>
      <c r="G32" s="11"/>
      <c r="H32" s="11"/>
      <c r="I32" s="11"/>
      <c r="J32" s="11"/>
      <c r="K32" s="11"/>
    </row>
    <row r="33" spans="1:11" s="16" customFormat="1" ht="11.25" customHeight="1">
      <c r="A33" s="11"/>
      <c r="B33" s="11"/>
      <c r="C33" s="11"/>
      <c r="D33" s="11"/>
      <c r="E33" s="11"/>
      <c r="F33" s="11"/>
      <c r="G33" s="11"/>
      <c r="H33" s="11"/>
      <c r="I33" s="11"/>
      <c r="J33" s="11"/>
      <c r="K33" s="11"/>
    </row>
    <row r="34" spans="1:11" s="16" customFormat="1" ht="11.25" customHeight="1">
      <c r="A34" s="11"/>
      <c r="B34" s="11"/>
      <c r="C34" s="11"/>
      <c r="D34" s="11"/>
      <c r="E34" s="11"/>
      <c r="F34" s="11"/>
      <c r="G34" s="11"/>
      <c r="H34" s="11"/>
      <c r="I34" s="11"/>
      <c r="J34" s="11"/>
      <c r="K34" s="11"/>
    </row>
    <row r="35" spans="1:11" ht="11.25" customHeight="1">
      <c r="B35" s="11"/>
      <c r="C35" s="11"/>
      <c r="D35" s="11"/>
      <c r="E35" s="11"/>
      <c r="F35" s="11"/>
      <c r="G35" s="11"/>
      <c r="H35" s="11"/>
      <c r="I35" s="11"/>
      <c r="J35" s="11"/>
      <c r="K35" s="11"/>
    </row>
    <row r="36" spans="1:11" ht="11.25" customHeight="1">
      <c r="B36" s="11"/>
      <c r="C36" s="11"/>
      <c r="D36" s="11"/>
      <c r="E36" s="11"/>
      <c r="F36" s="11"/>
      <c r="G36" s="11"/>
      <c r="H36" s="11"/>
      <c r="I36" s="11"/>
      <c r="J36" s="11"/>
      <c r="K36" s="11"/>
    </row>
    <row r="37" spans="1:11" ht="11.25" customHeight="1">
      <c r="B37" s="11"/>
      <c r="C37" s="11"/>
      <c r="D37" s="11"/>
      <c r="E37" s="11"/>
      <c r="F37" s="11"/>
      <c r="G37" s="11"/>
      <c r="H37" s="11"/>
      <c r="I37" s="11"/>
      <c r="J37" s="11"/>
      <c r="K37" s="11"/>
    </row>
    <row r="38" spans="1:11" ht="11.25" customHeight="1">
      <c r="A38" s="56"/>
    </row>
    <row r="39" spans="1:11" ht="11.25" customHeight="1">
      <c r="A39" s="56"/>
    </row>
    <row r="47" spans="1:11" ht="15" customHeight="1">
      <c r="A47" s="22" t="s">
        <v>5</v>
      </c>
    </row>
    <row r="48" spans="1:11" ht="22.5" customHeight="1">
      <c r="A48" s="280" t="s">
        <v>4</v>
      </c>
      <c r="B48" s="280"/>
      <c r="C48" s="280"/>
      <c r="D48" s="280"/>
      <c r="E48" s="280"/>
      <c r="F48" s="280"/>
      <c r="G48" s="280"/>
      <c r="H48" s="280"/>
      <c r="I48" s="280"/>
      <c r="J48" s="280"/>
      <c r="K48" s="280"/>
    </row>
  </sheetData>
  <mergeCells count="2">
    <mergeCell ref="A10:K10"/>
    <mergeCell ref="A48:K48"/>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codeName="Hoja19"/>
  <dimension ref="A1:N97"/>
  <sheetViews>
    <sheetView showGridLines="0" zoomScaleNormal="100" workbookViewId="0"/>
  </sheetViews>
  <sheetFormatPr baseColWidth="10" defaultColWidth="9.625" defaultRowHeight="11.25" customHeight="1"/>
  <cols>
    <col min="1" max="1" width="28" style="11" customWidth="1"/>
    <col min="2" max="2" width="7.125" style="9" customWidth="1"/>
    <col min="3" max="10" width="6.625" style="10" customWidth="1"/>
    <col min="11" max="11" width="7.125" style="9" customWidth="1"/>
    <col min="12" max="12" width="9.625" style="10"/>
    <col min="13" max="13" width="9.625" style="10" customWidth="1"/>
    <col min="14" max="14" width="9.5" style="10" customWidth="1"/>
    <col min="15" max="16384" width="9.625" style="10"/>
  </cols>
  <sheetData>
    <row r="1" spans="1:14" ht="15.75">
      <c r="C1" s="9"/>
      <c r="H1" s="143"/>
      <c r="I1" s="143"/>
      <c r="J1" s="143"/>
      <c r="K1" s="143"/>
    </row>
    <row r="2" spans="1:14" ht="15.75">
      <c r="C2" s="9"/>
      <c r="F2" s="9"/>
      <c r="G2" s="9"/>
      <c r="H2" s="9"/>
      <c r="I2" s="9"/>
      <c r="J2" s="144"/>
    </row>
    <row r="3" spans="1:14" ht="11.25" customHeight="1">
      <c r="C3" s="9"/>
      <c r="K3" s="10"/>
    </row>
    <row r="4" spans="1:14" ht="11.25" customHeight="1">
      <c r="C4" s="9"/>
      <c r="K4" s="10"/>
    </row>
    <row r="5" spans="1:14" ht="11.25" customHeight="1">
      <c r="C5" s="9"/>
      <c r="K5" s="10"/>
    </row>
    <row r="6" spans="1:14" ht="11.25" customHeight="1">
      <c r="C6" s="9"/>
      <c r="K6" s="10"/>
    </row>
    <row r="7" spans="1:14" ht="15" customHeight="1">
      <c r="A7" s="8" t="s">
        <v>50</v>
      </c>
    </row>
    <row r="9" spans="1:14" s="6" customFormat="1" ht="15" customHeight="1">
      <c r="A9" s="133" t="s">
        <v>209</v>
      </c>
      <c r="B9" s="5"/>
      <c r="D9" s="4"/>
      <c r="E9" s="2"/>
      <c r="G9" s="3"/>
      <c r="K9" s="13"/>
    </row>
    <row r="10" spans="1:14" s="6" customFormat="1" ht="15" customHeight="1">
      <c r="A10" s="271" t="s">
        <v>184</v>
      </c>
      <c r="B10" s="271"/>
      <c r="C10" s="271"/>
      <c r="D10" s="271"/>
      <c r="E10" s="271"/>
      <c r="F10" s="271"/>
      <c r="G10" s="271"/>
      <c r="H10" s="271"/>
      <c r="I10" s="271"/>
      <c r="J10" s="271"/>
      <c r="K10" s="271"/>
    </row>
    <row r="11" spans="1:14" s="6" customFormat="1" ht="11.25" customHeight="1" thickBot="1">
      <c r="A11" s="68"/>
      <c r="B11" s="5"/>
      <c r="D11" s="4"/>
      <c r="E11" s="2"/>
      <c r="G11" s="3"/>
      <c r="K11" s="5"/>
    </row>
    <row r="12" spans="1:14" s="16" customFormat="1" ht="25.5" customHeight="1" thickBot="1">
      <c r="A12" s="15"/>
      <c r="B12" s="135" t="s">
        <v>20</v>
      </c>
      <c r="C12" s="15" t="s">
        <v>21</v>
      </c>
      <c r="D12" s="15" t="s">
        <v>22</v>
      </c>
      <c r="E12" s="15" t="s">
        <v>23</v>
      </c>
      <c r="F12" s="15" t="s">
        <v>24</v>
      </c>
      <c r="G12" s="15" t="s">
        <v>25</v>
      </c>
      <c r="H12" s="15" t="s">
        <v>26</v>
      </c>
      <c r="I12" s="15" t="s">
        <v>27</v>
      </c>
      <c r="J12" s="15" t="s">
        <v>28</v>
      </c>
      <c r="K12" s="135" t="s">
        <v>29</v>
      </c>
      <c r="M12" s="87"/>
      <c r="N12" s="87"/>
    </row>
    <row r="13" spans="1:14" s="16" customFormat="1" ht="11.25" customHeight="1">
      <c r="A13" s="217"/>
      <c r="B13" s="136"/>
      <c r="K13" s="137"/>
      <c r="M13" s="217"/>
      <c r="N13" s="60"/>
    </row>
    <row r="14" spans="1:14" s="16" customFormat="1" ht="11.25" customHeight="1">
      <c r="A14" s="126" t="s">
        <v>85</v>
      </c>
      <c r="B14" s="131"/>
      <c r="C14" s="76"/>
      <c r="D14" s="76"/>
      <c r="E14" s="76"/>
      <c r="F14" s="76"/>
      <c r="G14" s="76"/>
      <c r="H14" s="76"/>
      <c r="I14" s="76"/>
      <c r="J14" s="76"/>
      <c r="K14" s="131"/>
      <c r="M14" s="17"/>
      <c r="N14" s="76"/>
    </row>
    <row r="15" spans="1:14" s="16" customFormat="1" ht="11.25" customHeight="1">
      <c r="A15" s="17" t="s">
        <v>127</v>
      </c>
      <c r="B15" s="136">
        <v>35.729872648970684</v>
      </c>
      <c r="C15" s="60">
        <v>36.278039324286901</v>
      </c>
      <c r="D15" s="60">
        <v>36.998321379520831</v>
      </c>
      <c r="E15" s="60">
        <v>32.304353068853253</v>
      </c>
      <c r="F15" s="60">
        <v>35.157390035438816</v>
      </c>
      <c r="G15" s="60">
        <v>40.270888973674168</v>
      </c>
      <c r="H15" s="60">
        <v>33.838314281779368</v>
      </c>
      <c r="I15" s="60">
        <v>35.220880996018451</v>
      </c>
      <c r="J15" s="60">
        <v>36.29478299865464</v>
      </c>
      <c r="K15" s="136">
        <v>31.823112592647771</v>
      </c>
      <c r="L15" s="60"/>
      <c r="M15" s="60"/>
      <c r="N15" s="60"/>
    </row>
    <row r="16" spans="1:14" s="16" customFormat="1" ht="11.25" customHeight="1">
      <c r="A16" s="17" t="s">
        <v>129</v>
      </c>
      <c r="B16" s="136">
        <v>60.606620406183971</v>
      </c>
      <c r="C16" s="60">
        <v>55.649404597064525</v>
      </c>
      <c r="D16" s="60">
        <v>60.407446970853044</v>
      </c>
      <c r="E16" s="60">
        <v>66.296876884119143</v>
      </c>
      <c r="F16" s="60">
        <v>65.342922659995835</v>
      </c>
      <c r="G16" s="60">
        <v>55.627623044639449</v>
      </c>
      <c r="H16" s="60">
        <v>64.261121057705552</v>
      </c>
      <c r="I16" s="60">
        <v>60.102382607596539</v>
      </c>
      <c r="J16" s="60">
        <v>58.283920474363448</v>
      </c>
      <c r="K16" s="136">
        <v>64.533362508845769</v>
      </c>
      <c r="L16" s="60"/>
      <c r="M16" s="60"/>
      <c r="N16" s="60"/>
    </row>
    <row r="17" spans="1:14" s="16" customFormat="1" ht="11.25" customHeight="1">
      <c r="A17" s="126" t="s">
        <v>86</v>
      </c>
      <c r="B17" s="131"/>
      <c r="C17" s="60"/>
      <c r="D17" s="60"/>
      <c r="E17" s="60"/>
      <c r="F17" s="60"/>
      <c r="G17" s="60"/>
      <c r="H17" s="60"/>
      <c r="I17" s="60"/>
      <c r="J17" s="60"/>
      <c r="K17" s="136"/>
      <c r="L17" s="76"/>
      <c r="M17" s="60"/>
      <c r="N17" s="60"/>
    </row>
    <row r="18" spans="1:14" s="16" customFormat="1" ht="11.25" customHeight="1">
      <c r="A18" s="17" t="s">
        <v>127</v>
      </c>
      <c r="B18" s="136">
        <v>14.287040044545497</v>
      </c>
      <c r="C18" s="60">
        <v>14.644293440576897</v>
      </c>
      <c r="D18" s="60">
        <v>15.913214990138068</v>
      </c>
      <c r="E18" s="60">
        <v>11.866235167206041</v>
      </c>
      <c r="F18" s="60">
        <v>13.719142047753946</v>
      </c>
      <c r="G18" s="60">
        <v>15.545734050730207</v>
      </c>
      <c r="H18" s="60">
        <v>12.302070645554203</v>
      </c>
      <c r="I18" s="60">
        <v>15.227272727272727</v>
      </c>
      <c r="J18" s="60">
        <v>14.075694373791841</v>
      </c>
      <c r="K18" s="136">
        <v>12.215017385584062</v>
      </c>
      <c r="L18" s="60"/>
      <c r="M18" s="60"/>
      <c r="N18" s="60"/>
    </row>
    <row r="19" spans="1:14" s="16" customFormat="1" ht="11.25" customHeight="1">
      <c r="A19" s="17" t="s">
        <v>129</v>
      </c>
      <c r="B19" s="136">
        <v>72.874808593568744</v>
      </c>
      <c r="C19" s="60">
        <v>65.843849674108995</v>
      </c>
      <c r="D19" s="60">
        <v>72.812623274161737</v>
      </c>
      <c r="E19" s="60">
        <v>78.16133285388949</v>
      </c>
      <c r="F19" s="60">
        <v>75.637393767705376</v>
      </c>
      <c r="G19" s="60">
        <v>68.29362029208302</v>
      </c>
      <c r="H19" s="60">
        <v>74.610908106645013</v>
      </c>
      <c r="I19" s="60">
        <v>72.544191919191917</v>
      </c>
      <c r="J19" s="60">
        <v>72.687964187608102</v>
      </c>
      <c r="K19" s="136">
        <v>76.812329668264255</v>
      </c>
      <c r="L19" s="60"/>
      <c r="M19" s="60"/>
      <c r="N19" s="60"/>
    </row>
    <row r="20" spans="1:14" s="16" customFormat="1" ht="11.25" customHeight="1">
      <c r="A20" s="126" t="s">
        <v>87</v>
      </c>
      <c r="B20" s="136"/>
      <c r="C20" s="60"/>
      <c r="D20" s="60"/>
      <c r="E20" s="60"/>
      <c r="F20" s="60"/>
      <c r="G20" s="60"/>
      <c r="H20" s="60"/>
      <c r="I20" s="60"/>
      <c r="J20" s="60"/>
      <c r="K20" s="136"/>
      <c r="L20" s="60"/>
      <c r="M20" s="60"/>
      <c r="N20" s="60"/>
    </row>
    <row r="21" spans="1:14" s="16" customFormat="1" ht="11.25" customHeight="1">
      <c r="A21" s="17" t="s">
        <v>127</v>
      </c>
      <c r="B21" s="136">
        <v>1.621403912543153</v>
      </c>
      <c r="C21" s="60">
        <v>1.3752723311546842</v>
      </c>
      <c r="D21" s="60">
        <v>1.4498341944937148</v>
      </c>
      <c r="E21" s="60">
        <v>1.4311270125223614</v>
      </c>
      <c r="F21" s="60">
        <v>2.0484171322160147</v>
      </c>
      <c r="G21" s="60">
        <v>2.3393984404010397</v>
      </c>
      <c r="H21" s="60">
        <v>1.4429270806493173</v>
      </c>
      <c r="I21" s="60">
        <v>1.3212484840748069</v>
      </c>
      <c r="J21" s="60">
        <v>1.810069462049384</v>
      </c>
      <c r="K21" s="136">
        <v>1.2777833899905793</v>
      </c>
      <c r="L21" s="60"/>
      <c r="M21" s="60"/>
      <c r="N21" s="60"/>
    </row>
    <row r="22" spans="1:14" s="16" customFormat="1" ht="11.25" customHeight="1">
      <c r="A22" s="17" t="s">
        <v>129</v>
      </c>
      <c r="B22" s="136">
        <v>38.850402761795166</v>
      </c>
      <c r="C22" s="60">
        <v>33.837145969498913</v>
      </c>
      <c r="D22" s="60">
        <v>41.112053674712733</v>
      </c>
      <c r="E22" s="60">
        <v>38.604651162790695</v>
      </c>
      <c r="F22" s="60">
        <v>40.306228015725225</v>
      </c>
      <c r="G22" s="60">
        <v>39.80690679539547</v>
      </c>
      <c r="H22" s="60">
        <v>35.158464313321311</v>
      </c>
      <c r="I22" s="60">
        <v>38.316206038169398</v>
      </c>
      <c r="J22" s="60">
        <v>40.237286416873701</v>
      </c>
      <c r="K22" s="136">
        <v>38.706805212623252</v>
      </c>
      <c r="L22" s="60"/>
      <c r="M22" s="60"/>
      <c r="N22" s="60"/>
    </row>
    <row r="23" spans="1:14" s="16" customFormat="1" ht="11.25" customHeight="1">
      <c r="A23" s="17" t="s">
        <v>130</v>
      </c>
      <c r="B23" s="136">
        <v>3.4418872266973533</v>
      </c>
      <c r="C23" s="60">
        <v>2.505446623093682</v>
      </c>
      <c r="D23" s="60">
        <v>2.8765327369476363</v>
      </c>
      <c r="E23" s="60">
        <v>4.1383422778771619</v>
      </c>
      <c r="F23" s="60">
        <v>4.3865094144423757</v>
      </c>
      <c r="G23" s="60">
        <v>2.116598588934274</v>
      </c>
      <c r="H23" s="60">
        <v>2.9760371038392166</v>
      </c>
      <c r="I23" s="60">
        <v>3.6063062488032172</v>
      </c>
      <c r="J23" s="60">
        <v>3.8178776048268519</v>
      </c>
      <c r="K23" s="136">
        <v>4.2867647577051118</v>
      </c>
      <c r="L23" s="60"/>
      <c r="M23" s="60"/>
      <c r="N23" s="60"/>
    </row>
    <row r="24" spans="1:14" s="16" customFormat="1" ht="11.25" customHeight="1">
      <c r="A24" s="17" t="s">
        <v>131</v>
      </c>
      <c r="B24" s="136">
        <v>27.242807825086306</v>
      </c>
      <c r="C24" s="223">
        <v>14.923747276688454</v>
      </c>
      <c r="D24" s="223">
        <v>15.107580781985039</v>
      </c>
      <c r="E24" s="223">
        <v>22.075134168157422</v>
      </c>
      <c r="F24" s="223">
        <v>53.393337471549764</v>
      </c>
      <c r="G24" s="223">
        <v>13.924990716672855</v>
      </c>
      <c r="H24" s="223">
        <v>17.495490852872972</v>
      </c>
      <c r="I24" s="223">
        <v>24.465436905597752</v>
      </c>
      <c r="J24" s="223">
        <v>38.86832631952543</v>
      </c>
      <c r="K24" s="136">
        <v>30.915357128593545</v>
      </c>
      <c r="L24" s="60"/>
      <c r="M24" s="60"/>
      <c r="N24" s="60"/>
    </row>
    <row r="25" spans="1:14" s="16" customFormat="1" ht="11.25" customHeight="1">
      <c r="A25" s="126" t="s">
        <v>88</v>
      </c>
      <c r="B25" s="136"/>
      <c r="C25" s="60"/>
      <c r="D25" s="60"/>
      <c r="E25" s="60"/>
      <c r="F25" s="60"/>
      <c r="G25" s="60"/>
      <c r="H25" s="60"/>
      <c r="I25" s="60"/>
      <c r="J25" s="60"/>
      <c r="K25" s="136"/>
      <c r="L25" s="136"/>
      <c r="M25" s="136"/>
      <c r="N25" s="60"/>
    </row>
    <row r="26" spans="1:14" s="16" customFormat="1" ht="11.25" customHeight="1">
      <c r="A26" s="17" t="s">
        <v>129</v>
      </c>
      <c r="B26" s="136">
        <v>25.08618164612577</v>
      </c>
      <c r="C26" s="60">
        <v>21.484321511707517</v>
      </c>
      <c r="D26" s="60">
        <v>27.586468446601941</v>
      </c>
      <c r="E26" s="60">
        <v>24.213557820115199</v>
      </c>
      <c r="F26" s="60">
        <v>25.884773662551439</v>
      </c>
      <c r="G26" s="60">
        <v>27.200736648250459</v>
      </c>
      <c r="H26" s="60">
        <v>21.717043434086868</v>
      </c>
      <c r="I26" s="60">
        <v>24.233148396148206</v>
      </c>
      <c r="J26" s="60">
        <v>26.149802890932982</v>
      </c>
      <c r="K26" s="136">
        <v>23.650933431333801</v>
      </c>
      <c r="L26" s="136"/>
      <c r="M26" s="136"/>
      <c r="N26" s="60"/>
    </row>
    <row r="27" spans="1:14" s="16" customFormat="1" ht="11.25" customHeight="1">
      <c r="A27" s="17" t="s">
        <v>130</v>
      </c>
      <c r="B27" s="136">
        <v>7.1299822003920417</v>
      </c>
      <c r="C27" s="60">
        <v>4.8610160208133646</v>
      </c>
      <c r="D27" s="60">
        <v>6.1362257281553401</v>
      </c>
      <c r="E27" s="60">
        <v>7.8422684980062032</v>
      </c>
      <c r="F27" s="60">
        <v>8.6419753086419746</v>
      </c>
      <c r="G27" s="60">
        <v>4.8434622467771637</v>
      </c>
      <c r="H27" s="60">
        <v>7.0231140462280921</v>
      </c>
      <c r="I27" s="60">
        <v>6.5174414897009116</v>
      </c>
      <c r="J27" s="60">
        <v>8.6581982771207482</v>
      </c>
      <c r="K27" s="136">
        <v>9.7598295161689208</v>
      </c>
      <c r="L27" s="136"/>
      <c r="M27" s="136"/>
      <c r="N27" s="60"/>
    </row>
    <row r="28" spans="1:14" s="16" customFormat="1" ht="11.25" customHeight="1">
      <c r="A28" s="17" t="s">
        <v>131</v>
      </c>
      <c r="B28" s="136">
        <v>31.709212986954466</v>
      </c>
      <c r="C28" s="60">
        <v>19.622073120635356</v>
      </c>
      <c r="D28" s="60">
        <v>18.537621359223301</v>
      </c>
      <c r="E28" s="60">
        <v>23.870181657066905</v>
      </c>
      <c r="F28" s="60">
        <v>62.047325102880656</v>
      </c>
      <c r="G28" s="60">
        <v>19.171270718232044</v>
      </c>
      <c r="H28" s="60">
        <v>21.590043180086361</v>
      </c>
      <c r="I28" s="60">
        <v>28.671640839232193</v>
      </c>
      <c r="J28" s="60">
        <v>43.057380639509418</v>
      </c>
      <c r="K28" s="136">
        <v>35.334022110199676</v>
      </c>
      <c r="L28" s="136"/>
      <c r="M28" s="136"/>
      <c r="N28" s="60"/>
    </row>
    <row r="29" spans="1:14" s="16" customFormat="1" ht="11.25" customHeight="1" thickBot="1">
      <c r="A29" s="18"/>
      <c r="B29" s="138"/>
      <c r="C29" s="19"/>
      <c r="D29" s="19"/>
      <c r="E29" s="19"/>
      <c r="F29" s="19"/>
      <c r="G29" s="19"/>
      <c r="H29" s="19"/>
      <c r="I29" s="19"/>
      <c r="J29" s="19"/>
      <c r="K29" s="138"/>
      <c r="M29" s="17"/>
      <c r="N29" s="60"/>
    </row>
    <row r="30" spans="1:14" s="16" customFormat="1" ht="10.15" customHeight="1">
      <c r="A30" s="11"/>
      <c r="B30" s="61"/>
      <c r="C30" s="10"/>
      <c r="D30" s="10"/>
      <c r="E30" s="10"/>
      <c r="F30" s="10"/>
      <c r="G30" s="10"/>
      <c r="H30" s="10"/>
      <c r="I30" s="10"/>
      <c r="J30" s="10"/>
      <c r="K30" s="9"/>
      <c r="M30" s="17"/>
      <c r="N30" s="60"/>
    </row>
    <row r="31" spans="1:14" s="16" customFormat="1" ht="10.9" customHeight="1">
      <c r="A31" s="56" t="s">
        <v>68</v>
      </c>
      <c r="B31" s="9"/>
      <c r="C31" s="10"/>
      <c r="D31" s="10"/>
      <c r="E31" s="10"/>
      <c r="F31" s="10"/>
      <c r="G31" s="10"/>
      <c r="H31" s="10"/>
      <c r="I31" s="10"/>
      <c r="J31" s="10"/>
      <c r="K31" s="9"/>
      <c r="M31" s="17"/>
      <c r="N31" s="60"/>
    </row>
    <row r="32" spans="1:14" s="16" customFormat="1" ht="10.9" customHeight="1">
      <c r="A32" s="56" t="s">
        <v>255</v>
      </c>
      <c r="B32" s="9"/>
      <c r="C32" s="10"/>
      <c r="D32" s="10"/>
      <c r="E32" s="10"/>
      <c r="F32" s="10"/>
      <c r="G32" s="10"/>
      <c r="H32" s="10"/>
      <c r="I32" s="10"/>
      <c r="J32" s="10"/>
      <c r="K32" s="9"/>
      <c r="M32" s="17"/>
      <c r="N32" s="60"/>
    </row>
    <row r="33" spans="1:14" s="16" customFormat="1" ht="10.9" customHeight="1">
      <c r="A33" s="56" t="s">
        <v>279</v>
      </c>
      <c r="B33" s="9"/>
      <c r="C33" s="10"/>
      <c r="D33" s="10"/>
      <c r="E33" s="10"/>
      <c r="F33" s="10"/>
      <c r="G33" s="10"/>
      <c r="H33" s="10"/>
      <c r="I33" s="10"/>
      <c r="J33" s="10"/>
      <c r="K33" s="9"/>
      <c r="M33" s="17"/>
      <c r="N33" s="60"/>
    </row>
    <row r="34" spans="1:14" s="16" customFormat="1" ht="10.9" customHeight="1">
      <c r="A34" s="56" t="s">
        <v>256</v>
      </c>
      <c r="B34" s="9"/>
      <c r="C34" s="10"/>
      <c r="D34" s="10"/>
      <c r="E34" s="10"/>
      <c r="F34" s="10"/>
      <c r="G34" s="10"/>
      <c r="H34" s="10"/>
      <c r="I34" s="10"/>
      <c r="J34" s="10"/>
      <c r="K34" s="9"/>
      <c r="M34" s="17"/>
      <c r="N34" s="60"/>
    </row>
    <row r="35" spans="1:14" ht="10.9" customHeight="1">
      <c r="A35" s="56" t="s">
        <v>257</v>
      </c>
      <c r="M35" s="17"/>
      <c r="N35" s="60"/>
    </row>
    <row r="36" spans="1:14" ht="10.15" customHeight="1">
      <c r="A36" s="56"/>
    </row>
    <row r="37" spans="1:14" ht="11.25" customHeight="1">
      <c r="A37" s="56"/>
      <c r="B37" s="11"/>
      <c r="C37" s="11"/>
      <c r="D37" s="11"/>
      <c r="E37" s="11"/>
      <c r="F37" s="11"/>
      <c r="G37" s="11"/>
      <c r="H37" s="11"/>
      <c r="I37" s="11"/>
      <c r="J37" s="11"/>
      <c r="K37" s="11"/>
    </row>
    <row r="38" spans="1:14" ht="11.25" customHeight="1">
      <c r="B38" s="11"/>
      <c r="C38" s="11"/>
      <c r="D38" s="11"/>
      <c r="E38" s="11"/>
      <c r="F38" s="11"/>
      <c r="G38" s="11"/>
      <c r="H38" s="11"/>
      <c r="I38" s="11"/>
      <c r="J38" s="11"/>
      <c r="K38" s="11"/>
    </row>
    <row r="39" spans="1:14" ht="11.25" customHeight="1">
      <c r="B39" s="11"/>
      <c r="C39" s="11"/>
      <c r="D39" s="11"/>
      <c r="E39" s="11"/>
      <c r="F39" s="11"/>
      <c r="G39" s="11"/>
      <c r="H39" s="11"/>
      <c r="I39" s="11"/>
      <c r="J39" s="11"/>
      <c r="K39" s="11"/>
    </row>
    <row r="40" spans="1:14" ht="11.25" customHeight="1">
      <c r="B40" s="11"/>
      <c r="C40" s="11"/>
      <c r="D40" s="11"/>
      <c r="E40" s="11"/>
      <c r="F40" s="11"/>
      <c r="G40" s="11"/>
      <c r="H40" s="11"/>
      <c r="I40" s="11"/>
      <c r="J40" s="11"/>
      <c r="K40" s="11"/>
    </row>
    <row r="41" spans="1:14" ht="11.25" customHeight="1">
      <c r="B41" s="11"/>
      <c r="C41" s="11"/>
      <c r="D41" s="11"/>
      <c r="E41" s="11"/>
      <c r="F41" s="11"/>
      <c r="G41" s="11"/>
      <c r="H41" s="11"/>
      <c r="I41" s="11"/>
      <c r="J41" s="11"/>
      <c r="K41" s="11"/>
    </row>
    <row r="42" spans="1:14" ht="11.25" customHeight="1">
      <c r="B42" s="11"/>
      <c r="C42" s="11"/>
      <c r="D42" s="11"/>
      <c r="E42" s="11"/>
      <c r="F42" s="11"/>
      <c r="G42" s="11"/>
      <c r="H42" s="11"/>
      <c r="I42" s="11"/>
      <c r="J42" s="11"/>
      <c r="K42" s="11"/>
    </row>
    <row r="43" spans="1:14" s="6" customFormat="1" ht="11.25" customHeight="1">
      <c r="A43" s="11"/>
      <c r="B43" s="11"/>
      <c r="C43" s="11"/>
      <c r="D43" s="11"/>
      <c r="E43" s="11"/>
      <c r="F43" s="11"/>
      <c r="G43" s="11"/>
      <c r="H43" s="11"/>
      <c r="I43" s="11"/>
      <c r="J43" s="11"/>
      <c r="K43" s="11"/>
      <c r="M43" s="10"/>
      <c r="N43" s="10"/>
    </row>
    <row r="44" spans="1:14" ht="11.25" customHeight="1">
      <c r="B44" s="11"/>
      <c r="C44" s="11"/>
      <c r="D44" s="11"/>
      <c r="E44" s="11"/>
      <c r="F44" s="11"/>
      <c r="G44" s="11"/>
      <c r="H44" s="11"/>
      <c r="I44" s="11"/>
      <c r="J44" s="11"/>
      <c r="K44" s="11"/>
      <c r="M44" s="6"/>
      <c r="N44" s="6"/>
    </row>
    <row r="45" spans="1:14" s="16" customFormat="1" ht="11.25" customHeight="1">
      <c r="A45" s="11"/>
      <c r="B45" s="11"/>
      <c r="C45" s="11"/>
      <c r="D45" s="11"/>
      <c r="E45" s="11"/>
      <c r="F45" s="11"/>
      <c r="G45" s="11"/>
      <c r="H45" s="11"/>
      <c r="I45" s="11"/>
      <c r="J45" s="11"/>
      <c r="K45" s="11"/>
      <c r="M45" s="10"/>
      <c r="N45" s="10"/>
    </row>
    <row r="46" spans="1:14" s="16" customFormat="1" ht="11.25" customHeight="1">
      <c r="A46" s="11"/>
      <c r="B46" s="9"/>
      <c r="C46" s="10"/>
      <c r="D46" s="10"/>
      <c r="E46" s="10"/>
      <c r="F46" s="10"/>
      <c r="G46" s="10"/>
      <c r="H46" s="10"/>
      <c r="I46" s="10"/>
      <c r="J46" s="10"/>
      <c r="K46" s="9"/>
    </row>
    <row r="47" spans="1:14" s="16" customFormat="1" ht="11.25" customHeight="1">
      <c r="A47" s="11"/>
      <c r="B47" s="9"/>
      <c r="C47" s="10"/>
      <c r="D47" s="10"/>
      <c r="E47" s="10"/>
      <c r="F47" s="10"/>
      <c r="G47" s="10"/>
      <c r="H47" s="10"/>
      <c r="I47" s="10"/>
      <c r="J47" s="10"/>
      <c r="K47" s="9"/>
    </row>
    <row r="48" spans="1:14" s="16" customFormat="1" ht="11.25" customHeight="1">
      <c r="A48" s="56"/>
      <c r="B48" s="9"/>
      <c r="C48" s="10"/>
      <c r="D48" s="10"/>
      <c r="E48" s="10"/>
      <c r="F48" s="10"/>
      <c r="G48" s="10"/>
      <c r="H48" s="10"/>
      <c r="I48" s="10"/>
      <c r="J48" s="10"/>
      <c r="K48" s="9"/>
    </row>
    <row r="49" spans="1:14" s="16" customFormat="1" ht="11.25" customHeight="1">
      <c r="A49" s="56"/>
      <c r="B49" s="9"/>
      <c r="C49" s="10"/>
      <c r="D49" s="10"/>
      <c r="E49" s="10"/>
      <c r="F49" s="10"/>
      <c r="G49" s="10"/>
      <c r="H49" s="10"/>
      <c r="I49" s="10"/>
      <c r="J49" s="10"/>
      <c r="K49" s="9"/>
    </row>
    <row r="50" spans="1:14" ht="11.25" customHeight="1">
      <c r="M50" s="16"/>
      <c r="N50" s="16"/>
    </row>
    <row r="68" spans="1:11" ht="10.15" customHeight="1"/>
    <row r="69" spans="1:11" ht="10.9" hidden="1" customHeight="1"/>
    <row r="70" spans="1:11" ht="10.9" customHeight="1"/>
    <row r="71" spans="1:11" ht="16.5" customHeight="1">
      <c r="A71" s="22" t="s">
        <v>5</v>
      </c>
    </row>
    <row r="72" spans="1:11" ht="69" customHeight="1">
      <c r="A72" s="280" t="s">
        <v>152</v>
      </c>
      <c r="B72" s="280"/>
      <c r="C72" s="280"/>
      <c r="D72" s="280"/>
      <c r="E72" s="280"/>
      <c r="F72" s="280"/>
      <c r="G72" s="280"/>
      <c r="H72" s="280"/>
      <c r="I72" s="280"/>
      <c r="J72" s="280"/>
      <c r="K72" s="280"/>
    </row>
    <row r="74" spans="1:11" ht="15" customHeight="1">
      <c r="A74" s="10"/>
      <c r="B74" s="10"/>
      <c r="K74" s="10"/>
    </row>
    <row r="75" spans="1:11" ht="22.5" customHeight="1">
      <c r="A75" s="10"/>
      <c r="B75" s="10"/>
      <c r="K75" s="10"/>
    </row>
    <row r="77" spans="1:11" ht="11.25" customHeight="1">
      <c r="A77" s="87"/>
      <c r="B77" s="145"/>
    </row>
    <row r="78" spans="1:11" ht="11.25" customHeight="1">
      <c r="A78" s="217"/>
      <c r="B78" s="136"/>
    </row>
    <row r="79" spans="1:11" ht="11.25" customHeight="1">
      <c r="A79" s="126"/>
      <c r="B79" s="131"/>
    </row>
    <row r="80" spans="1:11" ht="11.25" customHeight="1">
      <c r="A80" s="17"/>
      <c r="B80" s="60"/>
    </row>
    <row r="81" spans="1:2" ht="11.25" customHeight="1">
      <c r="A81" s="17"/>
      <c r="B81" s="60"/>
    </row>
    <row r="82" spans="1:2" ht="11.25" customHeight="1">
      <c r="A82" s="17"/>
      <c r="B82" s="60"/>
    </row>
    <row r="83" spans="1:2" ht="11.25" customHeight="1">
      <c r="A83" s="126"/>
      <c r="B83" s="76"/>
    </row>
    <row r="84" spans="1:2" ht="11.25" customHeight="1">
      <c r="A84" s="17"/>
      <c r="B84" s="60"/>
    </row>
    <row r="85" spans="1:2" ht="11.25" customHeight="1">
      <c r="A85" s="17"/>
      <c r="B85" s="60"/>
    </row>
    <row r="86" spans="1:2" ht="11.25" customHeight="1">
      <c r="A86" s="17"/>
      <c r="B86" s="60"/>
    </row>
    <row r="87" spans="1:2" ht="11.25" customHeight="1">
      <c r="A87" s="126"/>
      <c r="B87" s="60"/>
    </row>
    <row r="88" spans="1:2" ht="11.25" customHeight="1">
      <c r="A88" s="17"/>
      <c r="B88" s="60"/>
    </row>
    <row r="89" spans="1:2" ht="11.25" customHeight="1">
      <c r="A89" s="17"/>
      <c r="B89" s="60"/>
    </row>
    <row r="90" spans="1:2" ht="11.25" customHeight="1">
      <c r="A90" s="17"/>
      <c r="B90" s="60"/>
    </row>
    <row r="91" spans="1:2" ht="11.25" customHeight="1">
      <c r="A91" s="17"/>
      <c r="B91" s="60"/>
    </row>
    <row r="92" spans="1:2" ht="11.25" customHeight="1">
      <c r="A92" s="17"/>
      <c r="B92" s="60"/>
    </row>
    <row r="93" spans="1:2" ht="11.25" customHeight="1">
      <c r="A93" s="126"/>
      <c r="B93" s="60"/>
    </row>
    <row r="94" spans="1:2" ht="11.25" customHeight="1">
      <c r="A94" s="17"/>
      <c r="B94" s="60"/>
    </row>
    <row r="95" spans="1:2" ht="11.25" customHeight="1">
      <c r="A95" s="17"/>
      <c r="B95" s="60"/>
    </row>
    <row r="96" spans="1:2" ht="11.25" customHeight="1">
      <c r="A96" s="17"/>
      <c r="B96" s="60"/>
    </row>
    <row r="97" spans="1:2" ht="11.25" customHeight="1">
      <c r="A97" s="17"/>
      <c r="B97" s="60"/>
    </row>
  </sheetData>
  <mergeCells count="2">
    <mergeCell ref="A10:K10"/>
    <mergeCell ref="A72:K72"/>
  </mergeCells>
  <phoneticPr fontId="0" type="noConversion"/>
  <printOptions gridLinesSet="0"/>
  <pageMargins left="0.78740157480314965" right="0.59055118110236227" top="0.78740157480314965" bottom="0.59055118110236227" header="0.51181102362204722" footer="0.51181102362204722"/>
  <pageSetup paperSize="9" scale="85" orientation="portrait" horizontalDpi="300" verticalDpi="300"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9"/>
  <sheetViews>
    <sheetView showGridLines="0" zoomScaleNormal="100" workbookViewId="0"/>
  </sheetViews>
  <sheetFormatPr baseColWidth="10" defaultColWidth="11" defaultRowHeight="12.75"/>
  <cols>
    <col min="1" max="1" width="5.5" style="183" customWidth="1"/>
    <col min="2" max="3" width="11" style="183" customWidth="1"/>
    <col min="4" max="4" width="15" style="183" customWidth="1"/>
    <col min="5" max="5" width="14.75" style="183" customWidth="1"/>
    <col min="6" max="6" width="20.75" style="183" customWidth="1"/>
    <col min="7" max="7" width="11" style="183" customWidth="1"/>
    <col min="8" max="8" width="6.75" style="183" customWidth="1"/>
    <col min="9" max="16384" width="11" style="183"/>
  </cols>
  <sheetData>
    <row r="1" spans="1:10" ht="9" customHeight="1">
      <c r="A1" s="37"/>
      <c r="B1" s="38"/>
      <c r="C1" s="39"/>
      <c r="D1" s="39"/>
      <c r="E1" s="39"/>
      <c r="F1" s="39"/>
      <c r="G1" s="39"/>
      <c r="H1" s="39"/>
      <c r="I1" s="40"/>
      <c r="J1" s="41"/>
    </row>
    <row r="2" spans="1:10" ht="60.6" customHeight="1">
      <c r="A2" s="37"/>
      <c r="B2" s="270" t="s">
        <v>282</v>
      </c>
      <c r="C2" s="270"/>
      <c r="D2" s="270"/>
      <c r="E2" s="270"/>
      <c r="F2" s="270"/>
      <c r="G2" s="270"/>
      <c r="H2" s="270"/>
      <c r="I2" s="40"/>
      <c r="J2" s="41"/>
    </row>
    <row r="3" spans="1:10" ht="6.75" customHeight="1">
      <c r="A3" s="42"/>
      <c r="B3" s="43"/>
      <c r="C3" s="44"/>
      <c r="D3" s="44"/>
      <c r="E3" s="44"/>
      <c r="F3" s="44"/>
      <c r="G3" s="44"/>
      <c r="H3" s="44"/>
      <c r="I3" s="40"/>
      <c r="J3" s="41"/>
    </row>
    <row r="4" spans="1:10" ht="5.25" customHeight="1">
      <c r="A4" s="37"/>
      <c r="B4" s="38"/>
      <c r="C4" s="39"/>
      <c r="D4" s="39"/>
      <c r="E4" s="39"/>
      <c r="F4" s="39"/>
      <c r="G4" s="39"/>
      <c r="H4" s="39"/>
      <c r="I4" s="40"/>
      <c r="J4" s="41"/>
    </row>
    <row r="5" spans="1:10">
      <c r="A5" s="42"/>
      <c r="B5" s="43"/>
      <c r="C5" s="44"/>
      <c r="D5" s="44"/>
      <c r="E5" s="44"/>
      <c r="F5" s="44"/>
      <c r="G5" s="44"/>
      <c r="H5" s="44"/>
      <c r="I5" s="40"/>
      <c r="J5" s="41"/>
    </row>
    <row r="6" spans="1:10" ht="30">
      <c r="A6" s="45"/>
      <c r="B6" s="184" t="s">
        <v>155</v>
      </c>
      <c r="C6" s="185"/>
      <c r="D6" s="185"/>
      <c r="E6" s="185"/>
      <c r="F6" s="185"/>
      <c r="G6" s="185"/>
      <c r="H6" s="185"/>
      <c r="I6" s="40"/>
      <c r="J6" s="41"/>
    </row>
    <row r="7" spans="1:10" ht="7.5" customHeight="1">
      <c r="A7" s="42"/>
      <c r="B7" s="186"/>
      <c r="C7" s="187"/>
      <c r="D7" s="187"/>
      <c r="E7" s="187"/>
      <c r="F7" s="187"/>
      <c r="G7" s="187"/>
      <c r="H7" s="187"/>
      <c r="I7" s="40"/>
      <c r="J7" s="41"/>
    </row>
    <row r="8" spans="1:10" ht="12" customHeight="1">
      <c r="A8" s="45"/>
      <c r="B8" s="185"/>
      <c r="C8" s="40"/>
      <c r="D8" s="40"/>
      <c r="E8" s="40"/>
      <c r="F8" s="40"/>
      <c r="G8" s="40"/>
      <c r="H8" s="40"/>
      <c r="I8" s="41"/>
      <c r="J8" s="46"/>
    </row>
    <row r="9" spans="1:10" ht="18" customHeight="1">
      <c r="A9" s="47"/>
      <c r="B9" s="185"/>
      <c r="C9" s="188" t="s">
        <v>38</v>
      </c>
      <c r="D9" s="40"/>
      <c r="E9" s="40"/>
      <c r="F9" s="40"/>
      <c r="G9" s="40"/>
      <c r="H9" s="40"/>
      <c r="I9" s="48"/>
      <c r="J9" s="48"/>
    </row>
    <row r="10" spans="1:10" ht="9" customHeight="1">
      <c r="A10" s="47"/>
      <c r="B10" s="45"/>
      <c r="C10" s="185"/>
      <c r="D10" s="189"/>
      <c r="E10" s="40"/>
      <c r="F10" s="40"/>
      <c r="G10" s="40"/>
      <c r="H10" s="40"/>
      <c r="I10" s="49"/>
      <c r="J10" s="49"/>
    </row>
    <row r="11" spans="1:10" ht="13.15" customHeight="1">
      <c r="A11" s="45"/>
      <c r="B11" s="47"/>
      <c r="C11" s="185"/>
      <c r="D11" s="210" t="s">
        <v>39</v>
      </c>
      <c r="E11" s="210"/>
      <c r="F11" s="210"/>
      <c r="G11" s="47"/>
      <c r="H11" s="190"/>
      <c r="I11" s="50"/>
      <c r="J11" s="50"/>
    </row>
    <row r="12" spans="1:10" ht="13.15" customHeight="1">
      <c r="A12" s="51"/>
      <c r="B12" s="47"/>
      <c r="C12" s="185"/>
      <c r="D12" s="210" t="s">
        <v>214</v>
      </c>
      <c r="E12" s="210"/>
      <c r="F12" s="210"/>
      <c r="G12" s="189"/>
      <c r="H12" s="189"/>
      <c r="I12" s="50"/>
      <c r="J12" s="50"/>
    </row>
    <row r="13" spans="1:10" ht="13.15" customHeight="1">
      <c r="A13" s="51"/>
      <c r="B13" s="45"/>
      <c r="C13" s="185"/>
      <c r="D13" s="210" t="s">
        <v>40</v>
      </c>
      <c r="E13" s="210"/>
      <c r="F13" s="210"/>
      <c r="G13" s="191"/>
      <c r="H13" s="192"/>
      <c r="I13" s="50"/>
      <c r="J13" s="50"/>
    </row>
    <row r="14" spans="1:10" ht="13.15" customHeight="1">
      <c r="A14" s="51"/>
      <c r="B14" s="51"/>
      <c r="C14" s="185"/>
      <c r="D14" s="210" t="s">
        <v>143</v>
      </c>
      <c r="E14" s="210"/>
      <c r="F14" s="210"/>
      <c r="G14" s="192"/>
      <c r="H14" s="192"/>
      <c r="I14" s="50"/>
      <c r="J14" s="50"/>
    </row>
    <row r="15" spans="1:10" ht="12" customHeight="1">
      <c r="A15" s="51"/>
      <c r="B15" s="189"/>
      <c r="C15" s="185"/>
      <c r="D15" s="189"/>
      <c r="E15" s="192"/>
      <c r="F15" s="192"/>
      <c r="G15" s="192"/>
      <c r="H15" s="192"/>
      <c r="I15" s="50"/>
      <c r="J15" s="50"/>
    </row>
    <row r="16" spans="1:10" ht="18" customHeight="1">
      <c r="A16" s="51"/>
      <c r="B16" s="185"/>
      <c r="C16" s="188" t="s">
        <v>41</v>
      </c>
      <c r="D16" s="192"/>
      <c r="E16" s="192"/>
      <c r="F16" s="192"/>
      <c r="G16" s="192"/>
      <c r="H16" s="192"/>
      <c r="I16" s="50"/>
      <c r="J16" s="50"/>
    </row>
    <row r="17" spans="1:10" ht="7.5" customHeight="1">
      <c r="A17" s="51"/>
      <c r="B17" s="185"/>
      <c r="C17" s="193"/>
      <c r="D17" s="192"/>
      <c r="E17" s="192"/>
      <c r="F17" s="192"/>
      <c r="G17" s="192"/>
      <c r="H17" s="192"/>
      <c r="I17" s="50"/>
      <c r="J17" s="50"/>
    </row>
    <row r="18" spans="1:10" ht="13.15" customHeight="1">
      <c r="A18" s="51"/>
      <c r="B18" s="185"/>
      <c r="C18" s="194" t="s">
        <v>156</v>
      </c>
      <c r="D18" s="192"/>
      <c r="E18" s="192"/>
      <c r="F18" s="192"/>
      <c r="G18" s="192"/>
      <c r="H18" s="192"/>
      <c r="I18" s="50"/>
      <c r="J18" s="50"/>
    </row>
    <row r="19" spans="1:10" ht="13.15" customHeight="1">
      <c r="A19" s="51"/>
      <c r="B19" s="51"/>
      <c r="C19" s="185"/>
      <c r="D19" s="210" t="s">
        <v>157</v>
      </c>
      <c r="E19" s="210"/>
      <c r="F19" s="195"/>
      <c r="G19" s="196"/>
      <c r="H19" s="45"/>
      <c r="I19" s="50"/>
      <c r="J19" s="50"/>
    </row>
    <row r="20" spans="1:10" ht="13.15" customHeight="1">
      <c r="A20" s="51"/>
      <c r="B20" s="51"/>
      <c r="C20" s="185"/>
      <c r="D20" s="210" t="s">
        <v>236</v>
      </c>
      <c r="E20" s="210"/>
      <c r="F20" s="197"/>
      <c r="G20" s="195"/>
      <c r="H20" s="196"/>
      <c r="I20" s="50"/>
      <c r="J20" s="50"/>
    </row>
    <row r="21" spans="1:10" ht="13.15" customHeight="1">
      <c r="A21" s="51"/>
      <c r="B21" s="51"/>
      <c r="C21" s="194" t="s">
        <v>321</v>
      </c>
      <c r="D21" s="192"/>
      <c r="E21" s="192"/>
      <c r="F21" s="192"/>
      <c r="G21" s="195"/>
      <c r="H21" s="196"/>
      <c r="I21" s="50"/>
      <c r="J21" s="50"/>
    </row>
    <row r="22" spans="1:10" ht="13.15" customHeight="1">
      <c r="A22" s="51"/>
      <c r="B22" s="51"/>
      <c r="C22" s="194"/>
      <c r="D22" s="210" t="s">
        <v>288</v>
      </c>
      <c r="E22" s="210"/>
      <c r="F22" s="210"/>
      <c r="G22" s="195"/>
      <c r="H22" s="196"/>
      <c r="I22" s="50"/>
      <c r="J22" s="50"/>
    </row>
    <row r="23" spans="1:10" ht="13.15" customHeight="1">
      <c r="A23" s="51"/>
      <c r="B23" s="51"/>
      <c r="C23" s="51"/>
      <c r="D23" s="210" t="s">
        <v>309</v>
      </c>
      <c r="E23" s="210"/>
      <c r="F23" s="210"/>
      <c r="G23" s="195"/>
      <c r="H23" s="196"/>
      <c r="I23" s="50"/>
      <c r="J23" s="50"/>
    </row>
    <row r="24" spans="1:10" ht="13.15" customHeight="1">
      <c r="A24" s="51"/>
      <c r="B24" s="185"/>
      <c r="C24" s="211" t="s">
        <v>158</v>
      </c>
      <c r="D24" s="210"/>
      <c r="E24" s="210"/>
      <c r="F24" s="208"/>
      <c r="H24" s="198"/>
      <c r="I24" s="50"/>
      <c r="J24" s="50"/>
    </row>
    <row r="25" spans="1:10" ht="13.15" customHeight="1">
      <c r="A25" s="51"/>
      <c r="B25" s="185"/>
      <c r="C25" s="194" t="s">
        <v>161</v>
      </c>
      <c r="D25" s="192"/>
      <c r="E25" s="192"/>
      <c r="F25" s="192"/>
      <c r="G25" s="192"/>
      <c r="H25" s="192"/>
      <c r="I25" s="50"/>
      <c r="J25" s="50"/>
    </row>
    <row r="26" spans="1:10" ht="13.15" customHeight="1">
      <c r="A26" s="51"/>
      <c r="B26" s="185"/>
      <c r="C26" s="51"/>
      <c r="D26" s="210" t="s">
        <v>132</v>
      </c>
      <c r="E26" s="210"/>
      <c r="F26" s="191"/>
      <c r="G26" s="191"/>
      <c r="H26" s="192"/>
      <c r="I26" s="50"/>
      <c r="J26" s="50"/>
    </row>
    <row r="27" spans="1:10" ht="13.15" customHeight="1">
      <c r="A27" s="45"/>
      <c r="B27" s="185"/>
      <c r="C27" s="51"/>
      <c r="D27" s="210" t="s">
        <v>133</v>
      </c>
      <c r="E27" s="210"/>
      <c r="F27" s="191"/>
      <c r="G27" s="191"/>
      <c r="H27" s="192"/>
      <c r="I27" s="50"/>
      <c r="J27" s="50"/>
    </row>
    <row r="28" spans="1:10" ht="12" customHeight="1">
      <c r="A28" s="45"/>
      <c r="B28" s="45"/>
      <c r="C28" s="189"/>
      <c r="D28" s="192"/>
      <c r="E28" s="192"/>
      <c r="F28" s="192"/>
      <c r="G28" s="192"/>
      <c r="H28" s="192"/>
      <c r="I28" s="50"/>
      <c r="J28" s="50"/>
    </row>
    <row r="29" spans="1:10" ht="18" customHeight="1">
      <c r="A29" s="45"/>
      <c r="B29" s="185"/>
      <c r="C29" s="188" t="s">
        <v>50</v>
      </c>
      <c r="D29" s="189"/>
      <c r="E29" s="192"/>
      <c r="F29" s="192"/>
      <c r="G29" s="192"/>
      <c r="H29" s="192"/>
      <c r="I29" s="50"/>
      <c r="J29" s="50"/>
    </row>
    <row r="30" spans="1:10" ht="8.25" customHeight="1">
      <c r="A30" s="45"/>
      <c r="B30" s="185"/>
      <c r="C30" s="45"/>
      <c r="D30" s="189"/>
      <c r="E30" s="192"/>
      <c r="F30" s="192"/>
      <c r="G30" s="192"/>
      <c r="H30" s="192"/>
      <c r="I30" s="41"/>
      <c r="J30" s="41"/>
    </row>
    <row r="31" spans="1:10" ht="13.15" customHeight="1">
      <c r="A31" s="45"/>
      <c r="B31" s="185"/>
      <c r="C31" s="194" t="s">
        <v>162</v>
      </c>
      <c r="D31" s="189"/>
      <c r="E31" s="192"/>
      <c r="F31" s="192"/>
      <c r="G31" s="192"/>
      <c r="H31" s="192"/>
      <c r="I31" s="41"/>
      <c r="J31" s="41"/>
    </row>
    <row r="32" spans="1:10" ht="13.15" customHeight="1">
      <c r="A32" s="45"/>
      <c r="B32" s="185"/>
      <c r="C32" s="40"/>
      <c r="D32" s="210" t="s">
        <v>207</v>
      </c>
      <c r="E32" s="208"/>
      <c r="F32" s="208"/>
      <c r="G32" s="191"/>
      <c r="H32" s="40"/>
      <c r="I32" s="41"/>
      <c r="J32" s="41"/>
    </row>
    <row r="33" spans="1:10" ht="13.15" customHeight="1">
      <c r="A33" s="45"/>
      <c r="B33" s="185"/>
      <c r="C33" s="40"/>
      <c r="D33" s="210" t="s">
        <v>163</v>
      </c>
      <c r="E33" s="208"/>
      <c r="F33" s="199"/>
      <c r="G33" s="191"/>
      <c r="H33" s="40"/>
      <c r="I33" s="41"/>
      <c r="J33" s="41"/>
    </row>
    <row r="34" spans="1:10" ht="13.15" customHeight="1">
      <c r="A34" s="45"/>
      <c r="B34" s="185"/>
      <c r="C34" s="194" t="s">
        <v>164</v>
      </c>
      <c r="D34" s="200"/>
      <c r="E34" s="40"/>
      <c r="F34" s="40"/>
      <c r="G34" s="40"/>
      <c r="H34" s="40"/>
      <c r="I34" s="41"/>
      <c r="J34" s="41"/>
    </row>
    <row r="35" spans="1:10" ht="13.15" customHeight="1">
      <c r="A35" s="45"/>
      <c r="B35" s="185"/>
      <c r="C35" s="40"/>
      <c r="D35" s="210" t="s">
        <v>148</v>
      </c>
      <c r="E35" s="208"/>
      <c r="F35" s="208"/>
      <c r="G35" s="191"/>
      <c r="H35" s="40"/>
      <c r="I35" s="41"/>
      <c r="J35" s="41"/>
    </row>
    <row r="36" spans="1:10" ht="13.15" customHeight="1">
      <c r="A36" s="45"/>
      <c r="B36" s="185"/>
      <c r="C36" s="40"/>
      <c r="D36" s="210" t="s">
        <v>206</v>
      </c>
      <c r="E36" s="208"/>
      <c r="F36" s="208"/>
      <c r="G36" s="191"/>
      <c r="H36" s="40"/>
      <c r="I36" s="41"/>
      <c r="J36" s="41"/>
    </row>
    <row r="37" spans="1:10" ht="13.15" customHeight="1">
      <c r="A37" s="45"/>
      <c r="B37" s="185"/>
      <c r="C37" s="194" t="s">
        <v>165</v>
      </c>
      <c r="D37" s="200"/>
      <c r="E37" s="40"/>
      <c r="F37" s="40"/>
      <c r="G37" s="40"/>
      <c r="H37" s="40"/>
      <c r="I37" s="41"/>
      <c r="J37" s="41"/>
    </row>
    <row r="38" spans="1:10" ht="13.15" customHeight="1">
      <c r="A38" s="45"/>
      <c r="B38" s="185"/>
      <c r="C38" s="40"/>
      <c r="D38" s="210" t="s">
        <v>166</v>
      </c>
      <c r="E38" s="210"/>
      <c r="F38" s="210"/>
      <c r="G38" s="191"/>
      <c r="H38" s="40"/>
      <c r="I38" s="41"/>
      <c r="J38" s="41"/>
    </row>
    <row r="39" spans="1:10" ht="13.15" customHeight="1">
      <c r="A39" s="45"/>
      <c r="B39" s="185"/>
      <c r="C39" s="40"/>
      <c r="D39" s="210" t="s">
        <v>209</v>
      </c>
      <c r="E39" s="210"/>
      <c r="F39" s="210"/>
      <c r="G39" s="191"/>
      <c r="H39" s="40"/>
      <c r="I39" s="41"/>
      <c r="J39" s="41"/>
    </row>
    <row r="40" spans="1:10" ht="13.15" customHeight="1">
      <c r="A40" s="45"/>
      <c r="B40" s="185"/>
      <c r="C40" s="194" t="s">
        <v>167</v>
      </c>
      <c r="D40" s="200"/>
      <c r="E40" s="40"/>
      <c r="F40" s="40"/>
      <c r="G40" s="40"/>
      <c r="H40" s="40"/>
      <c r="I40" s="41"/>
      <c r="J40" s="41"/>
    </row>
    <row r="41" spans="1:10" ht="13.15" customHeight="1">
      <c r="A41" s="45"/>
      <c r="B41" s="185"/>
      <c r="C41" s="40"/>
      <c r="D41" s="210" t="s">
        <v>210</v>
      </c>
      <c r="E41" s="210"/>
      <c r="F41" s="191"/>
      <c r="G41" s="191"/>
      <c r="H41" s="40"/>
      <c r="I41" s="41"/>
      <c r="J41" s="41"/>
    </row>
    <row r="42" spans="1:10" ht="13.15" customHeight="1">
      <c r="A42" s="45"/>
      <c r="B42" s="185"/>
      <c r="C42" s="211" t="s">
        <v>168</v>
      </c>
      <c r="D42" s="209"/>
      <c r="E42" s="201"/>
      <c r="F42" s="191"/>
      <c r="H42" s="40"/>
      <c r="I42" s="41"/>
      <c r="J42" s="41"/>
    </row>
    <row r="43" spans="1:10" ht="13.15" customHeight="1">
      <c r="A43" s="45"/>
      <c r="B43" s="185"/>
      <c r="C43" s="211" t="s">
        <v>169</v>
      </c>
      <c r="D43" s="209"/>
      <c r="E43" s="209"/>
      <c r="F43" s="191"/>
      <c r="H43" s="40"/>
      <c r="I43" s="41"/>
      <c r="J43" s="41"/>
    </row>
    <row r="44" spans="1:10" ht="12" customHeight="1">
      <c r="A44" s="45"/>
      <c r="B44" s="45"/>
      <c r="C44" s="189"/>
      <c r="D44" s="40"/>
      <c r="E44" s="40"/>
      <c r="F44" s="40"/>
      <c r="G44" s="40"/>
      <c r="H44" s="40"/>
      <c r="I44" s="41"/>
      <c r="J44" s="41"/>
    </row>
    <row r="45" spans="1:10" ht="18" customHeight="1">
      <c r="A45" s="45"/>
      <c r="B45" s="185"/>
      <c r="C45" s="188" t="s">
        <v>233</v>
      </c>
      <c r="D45" s="200"/>
      <c r="E45" s="40"/>
      <c r="F45" s="40"/>
      <c r="G45" s="40"/>
      <c r="H45" s="40"/>
      <c r="I45" s="41"/>
      <c r="J45" s="41"/>
    </row>
    <row r="46" spans="1:10" ht="6.75" customHeight="1">
      <c r="A46" s="45"/>
      <c r="B46" s="185"/>
      <c r="C46" s="45"/>
      <c r="D46" s="200"/>
      <c r="E46" s="40"/>
      <c r="F46" s="40"/>
      <c r="G46" s="40"/>
      <c r="H46" s="40"/>
      <c r="I46" s="202"/>
      <c r="J46" s="202"/>
    </row>
    <row r="47" spans="1:10" ht="13.15" customHeight="1">
      <c r="A47" s="45"/>
      <c r="B47" s="185"/>
      <c r="C47" s="194" t="s">
        <v>170</v>
      </c>
      <c r="D47" s="200"/>
      <c r="E47" s="40"/>
      <c r="F47" s="40"/>
      <c r="G47" s="40"/>
      <c r="H47" s="40"/>
      <c r="I47" s="202"/>
      <c r="J47" s="41"/>
    </row>
    <row r="48" spans="1:10" ht="13.15" customHeight="1">
      <c r="A48" s="45"/>
      <c r="B48" s="185"/>
      <c r="C48" s="40"/>
      <c r="D48" s="210" t="s">
        <v>237</v>
      </c>
      <c r="E48" s="210"/>
      <c r="F48" s="210"/>
      <c r="G48" s="210"/>
      <c r="H48" s="195"/>
      <c r="I48" s="41"/>
      <c r="J48" s="41"/>
    </row>
    <row r="49" spans="1:10" ht="13.15" customHeight="1">
      <c r="A49" s="45"/>
      <c r="B49" s="185"/>
      <c r="C49" s="40"/>
      <c r="D49" s="210" t="s">
        <v>238</v>
      </c>
      <c r="E49" s="210"/>
      <c r="F49" s="210"/>
      <c r="G49" s="210"/>
      <c r="H49" s="191"/>
      <c r="I49" s="41"/>
      <c r="J49" s="41"/>
    </row>
    <row r="50" spans="1:10" ht="13.15" customHeight="1">
      <c r="A50" s="45"/>
      <c r="B50" s="185"/>
      <c r="C50" s="40"/>
      <c r="D50" s="210" t="s">
        <v>149</v>
      </c>
      <c r="E50" s="210"/>
      <c r="F50" s="210"/>
      <c r="G50" s="210"/>
      <c r="H50" s="191"/>
      <c r="I50" s="41"/>
      <c r="J50" s="41"/>
    </row>
    <row r="51" spans="1:10" ht="13.15" customHeight="1">
      <c r="A51" s="45"/>
      <c r="B51" s="185"/>
      <c r="C51" s="194" t="s">
        <v>171</v>
      </c>
      <c r="D51" s="189"/>
      <c r="E51" s="40"/>
      <c r="F51" s="40"/>
      <c r="G51" s="40"/>
      <c r="H51" s="40"/>
      <c r="I51" s="202"/>
      <c r="J51" s="41"/>
    </row>
    <row r="52" spans="1:10" ht="13.15" customHeight="1">
      <c r="A52" s="45"/>
      <c r="B52" s="185"/>
      <c r="C52" s="40"/>
      <c r="D52" s="210" t="s">
        <v>239</v>
      </c>
      <c r="E52" s="210"/>
      <c r="F52" s="210"/>
      <c r="G52" s="191"/>
      <c r="H52" s="191"/>
      <c r="I52" s="41"/>
      <c r="J52" s="41"/>
    </row>
    <row r="53" spans="1:10" ht="13.15" customHeight="1">
      <c r="A53" s="45"/>
      <c r="B53" s="185"/>
      <c r="C53" s="40"/>
      <c r="D53" s="210" t="s">
        <v>172</v>
      </c>
      <c r="E53" s="210"/>
      <c r="F53" s="210"/>
      <c r="G53" s="191"/>
      <c r="H53" s="191"/>
      <c r="I53" s="41"/>
      <c r="J53" s="41"/>
    </row>
    <row r="54" spans="1:10" ht="13.15" customHeight="1">
      <c r="A54" s="45"/>
      <c r="B54" s="185"/>
      <c r="C54" s="40"/>
      <c r="D54" s="210" t="s">
        <v>173</v>
      </c>
      <c r="E54" s="210"/>
      <c r="F54" s="210"/>
      <c r="G54" s="191"/>
      <c r="H54" s="203"/>
      <c r="I54" s="41"/>
      <c r="J54" s="41"/>
    </row>
    <row r="55" spans="1:10" ht="13.15" customHeight="1">
      <c r="A55" s="45"/>
      <c r="B55" s="185"/>
      <c r="C55" s="40"/>
      <c r="D55" s="210" t="s">
        <v>174</v>
      </c>
      <c r="E55" s="210"/>
      <c r="F55" s="210"/>
      <c r="G55" s="191"/>
      <c r="H55" s="191"/>
      <c r="I55" s="204"/>
      <c r="J55" s="41"/>
    </row>
    <row r="56" spans="1:10" ht="13.15" customHeight="1">
      <c r="A56" s="45"/>
      <c r="B56" s="185"/>
      <c r="C56" s="194" t="s">
        <v>175</v>
      </c>
      <c r="D56" s="189"/>
      <c r="E56" s="40"/>
      <c r="F56" s="40"/>
      <c r="G56" s="40"/>
      <c r="H56" s="40"/>
      <c r="I56" s="41"/>
      <c r="J56" s="41"/>
    </row>
    <row r="57" spans="1:10" ht="13.15" customHeight="1">
      <c r="A57" s="45"/>
      <c r="B57" s="185"/>
      <c r="C57" s="40"/>
      <c r="D57" s="210" t="s">
        <v>150</v>
      </c>
      <c r="E57" s="210"/>
      <c r="F57" s="210"/>
      <c r="G57" s="210"/>
      <c r="H57" s="191"/>
      <c r="I57" s="205"/>
      <c r="J57" s="52"/>
    </row>
    <row r="58" spans="1:10" ht="13.15" customHeight="1">
      <c r="A58" s="45"/>
      <c r="B58" s="185"/>
      <c r="C58" s="40"/>
      <c r="D58" s="210" t="s">
        <v>189</v>
      </c>
      <c r="E58" s="210"/>
      <c r="F58" s="210"/>
      <c r="G58" s="210"/>
      <c r="H58" s="191"/>
      <c r="I58" s="204"/>
      <c r="J58" s="41"/>
    </row>
    <row r="59" spans="1:10" ht="13.15" customHeight="1">
      <c r="A59" s="45"/>
      <c r="B59" s="185"/>
      <c r="C59" s="194" t="s">
        <v>176</v>
      </c>
      <c r="D59" s="189"/>
      <c r="E59" s="40"/>
      <c r="F59" s="40"/>
      <c r="G59" s="40"/>
      <c r="H59" s="40"/>
      <c r="I59" s="41"/>
      <c r="J59" s="41"/>
    </row>
    <row r="60" spans="1:10" ht="13.15" customHeight="1">
      <c r="A60" s="45"/>
      <c r="B60" s="185"/>
      <c r="C60" s="40"/>
      <c r="D60" s="210" t="s">
        <v>102</v>
      </c>
      <c r="E60" s="210"/>
      <c r="F60" s="210"/>
      <c r="G60" s="195"/>
      <c r="H60" s="195"/>
      <c r="I60" s="41"/>
      <c r="J60" s="41"/>
    </row>
    <row r="61" spans="1:10" ht="13.15" customHeight="1">
      <c r="A61" s="45"/>
      <c r="B61" s="185"/>
      <c r="C61" s="40"/>
      <c r="D61" s="210" t="s">
        <v>177</v>
      </c>
      <c r="E61" s="210"/>
      <c r="F61" s="210"/>
      <c r="G61" s="191"/>
      <c r="H61" s="191"/>
      <c r="I61" s="41"/>
      <c r="J61" s="41"/>
    </row>
    <row r="62" spans="1:10" ht="13.15" customHeight="1">
      <c r="A62" s="45"/>
      <c r="B62" s="185"/>
      <c r="C62" s="211" t="s">
        <v>213</v>
      </c>
      <c r="D62" s="208"/>
      <c r="E62" s="212"/>
      <c r="F62" s="191"/>
      <c r="G62" s="191"/>
      <c r="H62" s="191"/>
      <c r="I62" s="41"/>
      <c r="J62" s="41"/>
    </row>
    <row r="63" spans="1:10" ht="13.15" customHeight="1">
      <c r="A63" s="45"/>
      <c r="B63" s="185"/>
      <c r="C63" s="194" t="s">
        <v>178</v>
      </c>
      <c r="D63" s="200"/>
      <c r="E63" s="40"/>
      <c r="F63" s="40"/>
      <c r="G63" s="40"/>
      <c r="H63" s="40"/>
      <c r="I63" s="202"/>
      <c r="J63" s="41"/>
    </row>
    <row r="64" spans="1:10" ht="13.15" customHeight="1">
      <c r="A64" s="45"/>
      <c r="B64" s="185"/>
      <c r="C64" s="206"/>
      <c r="D64" s="210" t="s">
        <v>123</v>
      </c>
      <c r="E64" s="210"/>
      <c r="F64" s="210"/>
      <c r="G64" s="210"/>
      <c r="H64" s="191"/>
      <c r="I64" s="207"/>
      <c r="J64" s="41"/>
    </row>
    <row r="65" spans="1:10" ht="13.15" customHeight="1">
      <c r="A65" s="45"/>
      <c r="B65" s="185"/>
      <c r="C65" s="206"/>
      <c r="D65" s="210" t="s">
        <v>126</v>
      </c>
      <c r="E65" s="210"/>
      <c r="F65" s="210"/>
      <c r="G65" s="210"/>
      <c r="H65" s="191"/>
      <c r="I65" s="207"/>
      <c r="J65" s="41"/>
    </row>
    <row r="66" spans="1:10" ht="13.15" customHeight="1">
      <c r="A66" s="45"/>
      <c r="B66" s="185"/>
      <c r="C66" s="206"/>
      <c r="D66" s="210" t="s">
        <v>125</v>
      </c>
      <c r="E66" s="210"/>
      <c r="F66" s="210"/>
      <c r="G66" s="210"/>
      <c r="H66" s="191"/>
      <c r="I66" s="207"/>
      <c r="J66" s="41"/>
    </row>
    <row r="67" spans="1:10" ht="13.15" customHeight="1">
      <c r="A67" s="45"/>
      <c r="B67" s="185"/>
      <c r="C67" s="194" t="s">
        <v>179</v>
      </c>
      <c r="D67" s="189"/>
      <c r="E67" s="40"/>
      <c r="F67" s="40"/>
      <c r="G67" s="40"/>
      <c r="H67" s="40"/>
      <c r="I67" s="41"/>
      <c r="J67" s="41"/>
    </row>
    <row r="68" spans="1:10" ht="13.15" customHeight="1">
      <c r="A68" s="45"/>
      <c r="B68" s="185"/>
      <c r="C68" s="40"/>
      <c r="D68" s="210" t="s">
        <v>101</v>
      </c>
      <c r="E68" s="210"/>
      <c r="F68" s="210"/>
      <c r="G68" s="191"/>
      <c r="H68" s="191"/>
      <c r="I68" s="41"/>
      <c r="J68" s="41"/>
    </row>
    <row r="69" spans="1:10" ht="13.15" customHeight="1">
      <c r="A69" s="45"/>
      <c r="B69" s="185"/>
      <c r="C69" s="40"/>
      <c r="D69" s="210" t="s">
        <v>103</v>
      </c>
      <c r="E69" s="210"/>
      <c r="F69" s="210"/>
      <c r="G69" s="191"/>
      <c r="H69" s="191"/>
      <c r="I69" s="41"/>
      <c r="J69" s="41"/>
    </row>
  </sheetData>
  <mergeCells count="1">
    <mergeCell ref="B2:H2"/>
  </mergeCells>
  <hyperlinks>
    <hyperlink ref="D11:F11" location="'C1'!A1" display="C1. Proporción de población en edad escolarizable" xr:uid="{00000000-0004-0000-0100-000000000000}"/>
    <hyperlink ref="D12:E12" location="'C2'!A1" display="C2. PIB por habitante" xr:uid="{00000000-0004-0000-0100-000001000000}"/>
    <hyperlink ref="D13:F13" location="'C3'!A1" display="C3. Relación de la población con la actividad económica" xr:uid="{00000000-0004-0000-0100-000002000000}"/>
    <hyperlink ref="D14:F14" location="'C4'!A1" display="C4. Nivel de estudios de la población adulta" xr:uid="{00000000-0004-0000-0100-000003000000}"/>
    <hyperlink ref="D19:E19" location="'Rc21'!A1" display="Rc2.1. Gasto público en educación" xr:uid="{00000000-0004-0000-0100-000004000000}"/>
    <hyperlink ref="D20:E20" location="'Rc22'!A1" display="Rc2.2. Gasto destinado a conciertos" xr:uid="{00000000-0004-0000-0100-000005000000}"/>
    <hyperlink ref="D26:E26" location="'Rc61'!A1" display="Rc6.1. Alumnado por grupo educativo" xr:uid="{00000000-0004-0000-0100-000006000000}"/>
    <hyperlink ref="C24:F24" location="'Rc5'!A1" display="Rc5. Proporción de población activa empleada como profesorado" xr:uid="{00000000-0004-0000-0100-000007000000}"/>
    <hyperlink ref="D27:E27" location="'Rc62'!A1" display="Rc6.2. Alumnado por profesor" xr:uid="{00000000-0004-0000-0100-000008000000}"/>
    <hyperlink ref="D32:F32" location="'E11'!A1" display="E1.1. Escolarización y población escolarizable" xr:uid="{00000000-0004-0000-0100-000009000000}"/>
    <hyperlink ref="D33:E33" location="'E12'!A1" display="E1.2. Escolarizacion según la titularidad" xr:uid="{00000000-0004-0000-0100-00000A000000}"/>
    <hyperlink ref="D35:F35" location="'E21'!A1" display="E2.1. Escolarización en las edades de 0 a 17 años" xr:uid="{00000000-0004-0000-0100-00000B000000}"/>
    <hyperlink ref="D36:F36" location="'E22'!A1" display="E2.2. Esperanza de vida escolar a los 6 años" xr:uid="{00000000-0004-0000-0100-00000C000000}"/>
    <hyperlink ref="D38:E38" location="'E31'!A1" display="E3.1. Educación infantil" xr:uid="{00000000-0004-0000-0100-00000D000000}"/>
    <hyperlink ref="D39:F39" location="'E32'!A1" display="E3.2. Educación secundaria post-obligatoria" xr:uid="{00000000-0004-0000-0100-00000E000000}"/>
    <hyperlink ref="D41:E41" location="'E41'!A1" display="E4.1. Prueba de acceso a la universidad" xr:uid="{00000000-0004-0000-0100-00000F000000}"/>
    <hyperlink ref="C42:D42" location="'E5'!A1" display="E5. Alumnado extranjero" xr:uid="{00000000-0004-0000-0100-000010000000}"/>
    <hyperlink ref="C43:E43" location="'E7'!A1" display="E7. Participación en el aprendizaje permanente" xr:uid="{00000000-0004-0000-0100-000011000000}"/>
    <hyperlink ref="D48:G48" location="'Rn11'!A1" display="Rn1.1. Resultados en Conocimiento del medio natural, social y cultural " xr:uid="{00000000-0004-0000-0100-000012000000}"/>
    <hyperlink ref="D49:F49" location="'Rn12'!A1" display="Rn1.2. Resultados en Lengua castellana y literatura " xr:uid="{00000000-0004-0000-0100-000013000000}"/>
    <hyperlink ref="D50:E50" location="'Rn13'!A1" display="Rn1.3. Resultados en Matemáticas" xr:uid="{00000000-0004-0000-0100-000014000000}"/>
    <hyperlink ref="D52:F52" location="'Rn21'!A1" display="Rn2.1. Resultados en Ciencias sociales, geografía e historia" xr:uid="{00000000-0004-0000-0100-000015000000}"/>
    <hyperlink ref="D53:F53" location="'Rn22'!A1" display="Rn2.2. Resultados en Lengua castellana y literatura" xr:uid="{00000000-0004-0000-0100-000016000000}"/>
    <hyperlink ref="D54:F54" location="'Rn23'!A1" display="Rn2.3. Resultados en Lengua extranjera-Inglés" xr:uid="{00000000-0004-0000-0100-000017000000}"/>
    <hyperlink ref="D55:E55" location="'Rn24'!A1" display="Rn2.4. Resultados en Matemáticas" xr:uid="{00000000-0004-0000-0100-000018000000}"/>
    <hyperlink ref="D57:F57" location="'Rn31'!A1" display="Rn3.1. Competencias básicas en Razonamiento matemático" xr:uid="{00000000-0004-0000-0100-000019000000}"/>
    <hyperlink ref="D58:G58" location="'Rn32'!A1" display="Rn3.2. Competencias básicas en Comunicación lingüística en lengua española" xr:uid="{00000000-0004-0000-0100-00001A000000}"/>
    <hyperlink ref="D60:F60" location="'Rn51'!A1" display="Rn5.1. Idoneidad en la edad del alumnado de educación obligatoria" xr:uid="{00000000-0004-0000-0100-00001B000000}"/>
    <hyperlink ref="D61:E61" location="'Rn52'!A1" display="Rn5.2. Alumnado repetidor" xr:uid="{00000000-0004-0000-0100-00001C000000}"/>
    <hyperlink ref="C62:E62" location="'Rn6'!A1" display="Rn6. Abandono escolar temprano" xr:uid="{00000000-0004-0000-0100-00001D000000}"/>
    <hyperlink ref="D64:F64" location="'Rn71'!A1" display="Rn7.1. Tasa bruta de graduación en educación secundaria obligatoria" xr:uid="{00000000-0004-0000-0100-00001E000000}"/>
    <hyperlink ref="D65:G65" location="'Rn72'!A1" display="Rn7.2. Tasas brutas de graduación en estudios secundarios post-obligatorios" xr:uid="{00000000-0004-0000-0100-00001F000000}"/>
    <hyperlink ref="D66:F66" location="'Rn73'!A1" display="Rn7.3. Tasas brutas de graduación en estudios superiores" xr:uid="{00000000-0004-0000-0100-000020000000}"/>
    <hyperlink ref="D68:F68" location="'Rn91'!A1" display="Rn9.1. Tasa de actividad según nivel educativo" xr:uid="{00000000-0004-0000-0100-000021000000}"/>
    <hyperlink ref="D69:F69" location="'Rn92'!A1" display="Rn9.2. Tasa de desempleo según nivel educativo" xr:uid="{00000000-0004-0000-0100-000022000000}"/>
    <hyperlink ref="D22:F22" location="'Rc41'!A1" display="Rc4.1. Ordenadores en los centros educativos" xr:uid="{00000000-0004-0000-0100-000023000000}"/>
    <hyperlink ref="D23:F23" location="'Rc42'!A1" display="Rc4.2. Acceso a Internet en los centros educativos" xr:uid="{00000000-0004-0000-0100-000024000000}"/>
  </hyperlinks>
  <pageMargins left="0.9055118110236221" right="0.74803149606299213" top="0.78740157480314965" bottom="0.59055118110236227" header="0.51181102362204722" footer="0"/>
  <pageSetup paperSize="9" scale="80"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Hoja20"/>
  <dimension ref="A1:M46"/>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3" ht="15.75">
      <c r="H1" s="143"/>
      <c r="I1" s="143"/>
      <c r="J1" s="143"/>
      <c r="K1" s="143"/>
    </row>
    <row r="2" spans="1:13" ht="15.75">
      <c r="F2" s="9"/>
      <c r="G2" s="9"/>
      <c r="H2" s="9"/>
      <c r="I2" s="9"/>
      <c r="J2" s="144"/>
    </row>
    <row r="7" spans="1:13" ht="15" customHeight="1">
      <c r="A7" s="8" t="s">
        <v>50</v>
      </c>
    </row>
    <row r="9" spans="1:13" s="6" customFormat="1" ht="15" customHeight="1">
      <c r="A9" s="133" t="s">
        <v>210</v>
      </c>
      <c r="B9" s="5"/>
      <c r="D9" s="4"/>
      <c r="E9" s="2"/>
      <c r="G9" s="3"/>
      <c r="K9" s="13"/>
    </row>
    <row r="10" spans="1:13" s="6" customFormat="1" ht="15" customHeight="1">
      <c r="A10" s="273" t="s">
        <v>185</v>
      </c>
      <c r="B10" s="273"/>
      <c r="C10" s="273"/>
      <c r="D10" s="273"/>
      <c r="E10" s="273"/>
      <c r="F10" s="273"/>
      <c r="G10" s="273"/>
      <c r="H10" s="273"/>
      <c r="I10" s="273"/>
      <c r="J10" s="273"/>
      <c r="K10" s="273"/>
    </row>
    <row r="11" spans="1:13" s="6" customFormat="1" ht="11.25" customHeight="1">
      <c r="A11" s="273"/>
      <c r="B11" s="273"/>
      <c r="C11" s="273"/>
      <c r="D11" s="273"/>
      <c r="E11" s="273"/>
      <c r="F11" s="273"/>
      <c r="G11" s="273"/>
      <c r="H11" s="273"/>
      <c r="I11" s="273"/>
      <c r="J11" s="273"/>
      <c r="K11" s="273"/>
    </row>
    <row r="12" spans="1:13" s="6" customFormat="1" ht="11.25" customHeight="1" thickBot="1">
      <c r="A12" s="68"/>
      <c r="B12" s="5"/>
      <c r="D12" s="4"/>
      <c r="E12" s="2"/>
      <c r="G12" s="3"/>
      <c r="K12" s="5"/>
    </row>
    <row r="13" spans="1:13" s="16" customFormat="1" ht="25.5" customHeight="1" thickBot="1">
      <c r="A13" s="15"/>
      <c r="B13" s="135" t="s">
        <v>20</v>
      </c>
      <c r="C13" s="15" t="s">
        <v>21</v>
      </c>
      <c r="D13" s="15" t="s">
        <v>22</v>
      </c>
      <c r="E13" s="15" t="s">
        <v>23</v>
      </c>
      <c r="F13" s="15" t="s">
        <v>24</v>
      </c>
      <c r="G13" s="15" t="s">
        <v>25</v>
      </c>
      <c r="H13" s="15" t="s">
        <v>26</v>
      </c>
      <c r="I13" s="15" t="s">
        <v>27</v>
      </c>
      <c r="J13" s="15" t="s">
        <v>28</v>
      </c>
      <c r="K13" s="135" t="s">
        <v>29</v>
      </c>
    </row>
    <row r="14" spans="1:13" s="16" customFormat="1" ht="11.25" customHeight="1">
      <c r="A14" s="217"/>
      <c r="B14" s="136"/>
      <c r="K14" s="137"/>
    </row>
    <row r="15" spans="1:13" s="16" customFormat="1" ht="11.25" customHeight="1">
      <c r="A15" s="17" t="s">
        <v>95</v>
      </c>
      <c r="B15" s="136">
        <v>35.599811855559835</v>
      </c>
      <c r="C15" s="60">
        <v>29.078927968890849</v>
      </c>
      <c r="D15" s="60">
        <v>34.659286228427291</v>
      </c>
      <c r="E15" s="60">
        <v>37.088284000633863</v>
      </c>
      <c r="F15" s="60">
        <v>47.635519518782715</v>
      </c>
      <c r="G15" s="60">
        <v>26.692161289813043</v>
      </c>
      <c r="H15" s="60">
        <v>34.00188846839864</v>
      </c>
      <c r="I15" s="60">
        <v>34.260303227617314</v>
      </c>
      <c r="J15" s="60">
        <v>36.312568495004989</v>
      </c>
      <c r="K15" s="136">
        <v>35.295315060124302</v>
      </c>
      <c r="L15" s="136"/>
      <c r="M15" s="136"/>
    </row>
    <row r="16" spans="1:13" s="16" customFormat="1" ht="11.25" customHeight="1">
      <c r="A16" s="17" t="s">
        <v>96</v>
      </c>
      <c r="B16" s="136">
        <v>48.917165658935986</v>
      </c>
      <c r="C16" s="60">
        <v>42.707544707532392</v>
      </c>
      <c r="D16" s="60">
        <v>46.356986138557019</v>
      </c>
      <c r="E16" s="60">
        <v>50.005526363758477</v>
      </c>
      <c r="F16" s="60">
        <v>63.630695665139946</v>
      </c>
      <c r="G16" s="60">
        <v>42.654535060750881</v>
      </c>
      <c r="H16" s="60">
        <v>50.676785144488967</v>
      </c>
      <c r="I16" s="60">
        <v>46.665272682757774</v>
      </c>
      <c r="J16" s="60">
        <v>48.044502910658501</v>
      </c>
      <c r="K16" s="136">
        <v>47.745748969085312</v>
      </c>
      <c r="L16" s="136"/>
      <c r="M16" s="136"/>
    </row>
    <row r="17" spans="1:13" s="16" customFormat="1" ht="11.25" customHeight="1">
      <c r="A17" s="17"/>
      <c r="B17" s="136"/>
      <c r="C17" s="60"/>
      <c r="D17" s="60"/>
      <c r="E17" s="60"/>
      <c r="F17" s="60"/>
      <c r="G17" s="60"/>
      <c r="H17" s="60"/>
      <c r="I17" s="60"/>
      <c r="J17" s="60"/>
      <c r="K17" s="136"/>
      <c r="L17" s="136"/>
      <c r="M17" s="136"/>
    </row>
    <row r="18" spans="1:13" s="16" customFormat="1" ht="11.25" customHeight="1">
      <c r="A18" s="126" t="s">
        <v>47</v>
      </c>
      <c r="B18" s="136">
        <v>42.031984171985741</v>
      </c>
      <c r="C18" s="60">
        <v>35.624599984393633</v>
      </c>
      <c r="D18" s="60">
        <v>40.300052523368457</v>
      </c>
      <c r="E18" s="60">
        <v>43.239703380689207</v>
      </c>
      <c r="F18" s="60">
        <v>55.406937274751243</v>
      </c>
      <c r="G18" s="60">
        <v>34.379602846192704</v>
      </c>
      <c r="H18" s="60">
        <v>42.117880896783063</v>
      </c>
      <c r="I18" s="60">
        <v>40.302453690709392</v>
      </c>
      <c r="J18" s="60">
        <v>41.963288238051909</v>
      </c>
      <c r="K18" s="136">
        <v>41.325863567000539</v>
      </c>
      <c r="L18" s="136"/>
      <c r="M18" s="136"/>
    </row>
    <row r="19" spans="1:13" s="16" customFormat="1" ht="11.25" customHeight="1" thickBot="1">
      <c r="A19" s="18"/>
      <c r="B19" s="138"/>
      <c r="C19" s="19"/>
      <c r="D19" s="19"/>
      <c r="E19" s="19"/>
      <c r="F19" s="19"/>
      <c r="G19" s="19"/>
      <c r="H19" s="19"/>
      <c r="I19" s="19"/>
      <c r="J19" s="19"/>
      <c r="K19" s="138"/>
    </row>
    <row r="21" spans="1:13" ht="11.25" customHeight="1">
      <c r="A21" s="56" t="s">
        <v>68</v>
      </c>
    </row>
    <row r="22" spans="1:13" ht="11.25" customHeight="1">
      <c r="A22" s="56" t="s">
        <v>275</v>
      </c>
    </row>
    <row r="23" spans="1:13" ht="11.25" customHeight="1">
      <c r="A23" s="56" t="s">
        <v>7</v>
      </c>
    </row>
    <row r="26" spans="1:13" ht="11.25" customHeight="1">
      <c r="F26" s="60"/>
      <c r="G26" s="60"/>
    </row>
    <row r="27" spans="1:13" s="6" customFormat="1" ht="11.25" customHeight="1">
      <c r="A27" s="11"/>
      <c r="B27" s="11"/>
      <c r="C27" s="11"/>
      <c r="D27" s="11"/>
      <c r="E27" s="11"/>
      <c r="F27" s="60"/>
      <c r="G27" s="60"/>
      <c r="H27" s="11"/>
      <c r="I27" s="11"/>
      <c r="J27" s="11"/>
      <c r="K27" s="11"/>
    </row>
    <row r="28" spans="1:13" ht="11.25" customHeight="1">
      <c r="B28" s="11"/>
      <c r="C28" s="11"/>
      <c r="D28" s="11"/>
      <c r="E28" s="11"/>
      <c r="F28" s="60"/>
      <c r="G28" s="60"/>
      <c r="H28" s="11"/>
      <c r="I28" s="11"/>
      <c r="J28" s="11"/>
      <c r="K28" s="11"/>
    </row>
    <row r="29" spans="1:13" s="16" customFormat="1" ht="11.25" customHeight="1">
      <c r="A29" s="11"/>
      <c r="B29" s="11"/>
      <c r="C29" s="11"/>
      <c r="D29" s="11"/>
      <c r="E29" s="11"/>
      <c r="F29" s="60"/>
      <c r="G29" s="60"/>
      <c r="H29" s="11"/>
      <c r="I29" s="11"/>
      <c r="J29" s="11"/>
      <c r="K29" s="11"/>
    </row>
    <row r="30" spans="1:13" s="16" customFormat="1" ht="11.25" customHeight="1">
      <c r="A30" s="11"/>
      <c r="B30" s="11"/>
      <c r="C30" s="11"/>
      <c r="D30" s="11"/>
      <c r="E30" s="11"/>
      <c r="F30" s="11"/>
      <c r="G30" s="11"/>
      <c r="H30" s="11"/>
      <c r="I30" s="11"/>
      <c r="J30" s="11"/>
      <c r="K30" s="11"/>
    </row>
    <row r="31" spans="1:13" s="16" customFormat="1" ht="11.25" customHeight="1">
      <c r="A31" s="11"/>
      <c r="B31" s="11"/>
      <c r="C31" s="11"/>
      <c r="D31" s="11"/>
      <c r="E31" s="11"/>
      <c r="F31" s="11"/>
      <c r="G31" s="11"/>
      <c r="H31" s="11"/>
      <c r="I31" s="11"/>
      <c r="J31" s="11"/>
      <c r="K31" s="11"/>
    </row>
    <row r="32" spans="1:13" s="16" customFormat="1" ht="11.25" customHeight="1">
      <c r="A32" s="11"/>
      <c r="B32" s="11"/>
      <c r="C32" s="11"/>
      <c r="D32" s="11"/>
      <c r="E32" s="11"/>
      <c r="F32" s="11"/>
      <c r="G32" s="11"/>
      <c r="H32" s="11"/>
      <c r="I32" s="11"/>
      <c r="J32" s="11"/>
      <c r="K32" s="11"/>
    </row>
    <row r="33" spans="1:11" s="16" customFormat="1" ht="11.25" customHeight="1">
      <c r="A33" s="11"/>
      <c r="B33" s="11"/>
      <c r="C33" s="11"/>
      <c r="D33" s="11"/>
      <c r="E33" s="11"/>
      <c r="F33" s="11"/>
      <c r="G33" s="11"/>
      <c r="H33" s="11"/>
      <c r="I33" s="11"/>
      <c r="J33" s="11"/>
      <c r="K33" s="11"/>
    </row>
    <row r="34" spans="1:11" ht="11.25" customHeight="1">
      <c r="B34" s="11"/>
      <c r="C34" s="11"/>
      <c r="D34" s="11"/>
      <c r="E34" s="11"/>
      <c r="F34" s="11"/>
      <c r="G34" s="11"/>
      <c r="H34" s="11"/>
      <c r="I34" s="11"/>
      <c r="J34" s="11"/>
      <c r="K34" s="11"/>
    </row>
    <row r="35" spans="1:11" ht="11.25" customHeight="1">
      <c r="B35" s="11"/>
      <c r="C35" s="11"/>
      <c r="D35" s="11"/>
      <c r="E35" s="11"/>
      <c r="F35" s="11"/>
      <c r="G35" s="11"/>
      <c r="H35" s="11"/>
      <c r="I35" s="11"/>
      <c r="J35" s="11"/>
      <c r="K35" s="11"/>
    </row>
    <row r="36" spans="1:11" ht="11.25" customHeight="1">
      <c r="B36" s="11"/>
      <c r="C36" s="11"/>
      <c r="D36" s="11"/>
      <c r="E36" s="11"/>
      <c r="F36" s="11"/>
      <c r="G36" s="11"/>
      <c r="H36" s="11"/>
      <c r="I36" s="11"/>
      <c r="J36" s="11"/>
      <c r="K36" s="11"/>
    </row>
    <row r="37" spans="1:11" ht="11.25" customHeight="1">
      <c r="A37" s="56"/>
    </row>
    <row r="38" spans="1:11" ht="11.25" customHeight="1">
      <c r="A38" s="56"/>
    </row>
    <row r="45" spans="1:11" ht="15" customHeight="1">
      <c r="A45" s="22" t="s">
        <v>5</v>
      </c>
    </row>
    <row r="46" spans="1:11" ht="45.75" customHeight="1">
      <c r="A46" s="272" t="s">
        <v>276</v>
      </c>
      <c r="B46" s="280"/>
      <c r="C46" s="280"/>
      <c r="D46" s="280"/>
      <c r="E46" s="280"/>
      <c r="F46" s="280"/>
      <c r="G46" s="280"/>
      <c r="H46" s="280"/>
      <c r="I46" s="280"/>
      <c r="J46" s="280"/>
      <c r="K46" s="280"/>
    </row>
  </sheetData>
  <mergeCells count="2">
    <mergeCell ref="A10:K11"/>
    <mergeCell ref="A46:K46"/>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Hoja21"/>
  <dimension ref="A1:M44"/>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3" ht="15.75">
      <c r="H1" s="143"/>
      <c r="I1" s="143"/>
      <c r="J1" s="143"/>
      <c r="K1" s="143"/>
    </row>
    <row r="2" spans="1:13" ht="15.75">
      <c r="F2" s="9"/>
      <c r="G2" s="9"/>
      <c r="H2" s="9"/>
      <c r="I2" s="9"/>
      <c r="J2" s="144"/>
    </row>
    <row r="7" spans="1:13" ht="15" customHeight="1">
      <c r="A7" s="8" t="s">
        <v>50</v>
      </c>
    </row>
    <row r="9" spans="1:13" s="6" customFormat="1" ht="15" customHeight="1">
      <c r="A9" s="133" t="s">
        <v>211</v>
      </c>
      <c r="B9" s="5"/>
      <c r="D9" s="4"/>
      <c r="E9" s="2"/>
      <c r="G9" s="3"/>
      <c r="K9" s="13"/>
    </row>
    <row r="10" spans="1:13" s="6" customFormat="1" ht="15" customHeight="1">
      <c r="A10" s="271" t="s">
        <v>201</v>
      </c>
      <c r="B10" s="271"/>
      <c r="C10" s="271"/>
      <c r="D10" s="271"/>
      <c r="E10" s="271"/>
      <c r="F10" s="271"/>
      <c r="G10" s="271"/>
      <c r="H10" s="271"/>
      <c r="I10" s="271"/>
      <c r="J10" s="271"/>
      <c r="K10" s="271"/>
    </row>
    <row r="11" spans="1:13" s="6" customFormat="1" ht="11.25" customHeight="1" thickBot="1">
      <c r="A11" s="11"/>
      <c r="B11" s="5"/>
      <c r="D11" s="4"/>
      <c r="E11" s="2"/>
      <c r="G11" s="3"/>
      <c r="K11" s="5"/>
    </row>
    <row r="12" spans="1:13" s="16" customFormat="1" ht="25.5" customHeight="1" thickBot="1">
      <c r="A12" s="15"/>
      <c r="B12" s="135" t="s">
        <v>20</v>
      </c>
      <c r="C12" s="15" t="s">
        <v>21</v>
      </c>
      <c r="D12" s="15" t="s">
        <v>22</v>
      </c>
      <c r="E12" s="15" t="s">
        <v>23</v>
      </c>
      <c r="F12" s="15" t="s">
        <v>24</v>
      </c>
      <c r="G12" s="15" t="s">
        <v>25</v>
      </c>
      <c r="H12" s="15" t="s">
        <v>26</v>
      </c>
      <c r="I12" s="15" t="s">
        <v>27</v>
      </c>
      <c r="J12" s="15" t="s">
        <v>28</v>
      </c>
      <c r="K12" s="135" t="s">
        <v>29</v>
      </c>
    </row>
    <row r="13" spans="1:13" s="16" customFormat="1" ht="11.25" customHeight="1">
      <c r="A13" s="217"/>
      <c r="B13" s="136"/>
      <c r="K13" s="137"/>
    </row>
    <row r="14" spans="1:13" s="16" customFormat="1" ht="11.25" customHeight="1">
      <c r="A14" s="17" t="s">
        <v>119</v>
      </c>
      <c r="B14" s="125">
        <v>4.7153414443220871</v>
      </c>
      <c r="C14" s="1">
        <v>17.887465822420491</v>
      </c>
      <c r="D14" s="1">
        <v>1.6569088891439943</v>
      </c>
      <c r="E14" s="1">
        <v>1.5724931056738838</v>
      </c>
      <c r="F14" s="1">
        <v>4.3629415355218812</v>
      </c>
      <c r="G14" s="1">
        <v>5.4080590684156782</v>
      </c>
      <c r="H14" s="1">
        <v>1.9267974888458956</v>
      </c>
      <c r="I14" s="1">
        <v>7.154435190878095</v>
      </c>
      <c r="J14" s="1">
        <v>1.5920772220132879</v>
      </c>
      <c r="K14" s="136">
        <v>8.1607266621451942</v>
      </c>
      <c r="L14" s="136"/>
      <c r="M14" s="136"/>
    </row>
    <row r="15" spans="1:13" s="16" customFormat="1" ht="11.25" customHeight="1">
      <c r="A15" s="17" t="s">
        <v>121</v>
      </c>
      <c r="B15" s="125">
        <v>5.1297380693572707</v>
      </c>
      <c r="C15" s="1">
        <v>15.947130992031704</v>
      </c>
      <c r="D15" s="1">
        <v>2.481586782780004</v>
      </c>
      <c r="E15" s="1">
        <v>2.1552312099304323</v>
      </c>
      <c r="F15" s="1">
        <v>4.3822075782537064</v>
      </c>
      <c r="G15" s="1">
        <v>5.3291625195506898</v>
      </c>
      <c r="H15" s="1">
        <v>2.149942218798151</v>
      </c>
      <c r="I15" s="1">
        <v>8.90082629213064</v>
      </c>
      <c r="J15" s="1">
        <v>2.4698532616591602</v>
      </c>
      <c r="K15" s="136">
        <v>8.6327423875051164</v>
      </c>
      <c r="L15" s="125"/>
      <c r="M15" s="125"/>
    </row>
    <row r="16" spans="1:13" s="16" customFormat="1">
      <c r="A16" s="17" t="s">
        <v>108</v>
      </c>
      <c r="B16" s="125">
        <v>6.6403424646525258</v>
      </c>
      <c r="C16" s="1">
        <v>17.518011293567859</v>
      </c>
      <c r="D16" s="1">
        <v>3.3554572271386429</v>
      </c>
      <c r="E16" s="1">
        <v>2.8144891959010074</v>
      </c>
      <c r="F16" s="1">
        <v>5.7816790898391526</v>
      </c>
      <c r="G16" s="1">
        <v>7.1214815457344844</v>
      </c>
      <c r="H16" s="1">
        <v>2.4847170183395781</v>
      </c>
      <c r="I16" s="1">
        <v>12.353552259479425</v>
      </c>
      <c r="J16" s="1">
        <v>3.6527841693511274</v>
      </c>
      <c r="K16" s="136">
        <v>10.534477360242136</v>
      </c>
      <c r="L16" s="125"/>
      <c r="M16" s="125"/>
    </row>
    <row r="17" spans="1:11" s="16" customFormat="1" ht="11.25" customHeight="1" thickBot="1">
      <c r="A17" s="18"/>
      <c r="B17" s="138"/>
      <c r="C17" s="19"/>
      <c r="D17" s="19"/>
      <c r="E17" s="19"/>
      <c r="F17" s="19"/>
      <c r="G17" s="19"/>
      <c r="H17" s="19"/>
      <c r="I17" s="19"/>
      <c r="J17" s="19"/>
      <c r="K17" s="138"/>
    </row>
    <row r="18" spans="1:11" ht="11.25" customHeight="1">
      <c r="B18" s="61"/>
      <c r="C18" s="86"/>
      <c r="D18" s="86"/>
      <c r="E18" s="86"/>
      <c r="F18" s="86"/>
      <c r="G18" s="86"/>
      <c r="H18" s="86"/>
      <c r="I18" s="86"/>
      <c r="J18" s="86"/>
    </row>
    <row r="19" spans="1:11" ht="11.25" customHeight="1">
      <c r="A19" s="56" t="s">
        <v>68</v>
      </c>
    </row>
    <row r="20" spans="1:11" ht="11.25" customHeight="1">
      <c r="A20" s="56" t="s">
        <v>255</v>
      </c>
    </row>
    <row r="21" spans="1:11" ht="11.25" customHeight="1">
      <c r="A21" s="56" t="s">
        <v>256</v>
      </c>
    </row>
    <row r="24" spans="1:11" ht="11.25" customHeight="1">
      <c r="F24" s="11"/>
    </row>
    <row r="25" spans="1:11" ht="11.25" customHeight="1">
      <c r="F25" s="11"/>
      <c r="G25" s="11"/>
      <c r="H25" s="11"/>
      <c r="I25" s="11"/>
      <c r="J25" s="11"/>
      <c r="K25" s="11"/>
    </row>
    <row r="26" spans="1:11" ht="11.25" customHeight="1">
      <c r="E26" s="11"/>
      <c r="F26" s="11"/>
      <c r="G26" s="11"/>
      <c r="H26" s="11"/>
      <c r="I26" s="11"/>
      <c r="J26" s="11"/>
      <c r="K26" s="11"/>
    </row>
    <row r="27" spans="1:11" ht="11.25" customHeight="1">
      <c r="E27" s="11"/>
      <c r="F27" s="11"/>
      <c r="G27" s="11"/>
      <c r="H27" s="11"/>
      <c r="I27" s="11"/>
      <c r="J27" s="11"/>
      <c r="K27" s="11"/>
    </row>
    <row r="43" spans="1:11" ht="15" customHeight="1">
      <c r="A43" s="22" t="s">
        <v>5</v>
      </c>
    </row>
    <row r="44" spans="1:11" ht="12.75" customHeight="1">
      <c r="A44" s="280" t="s">
        <v>19</v>
      </c>
      <c r="B44" s="280"/>
      <c r="C44" s="280"/>
      <c r="D44" s="280"/>
      <c r="E44" s="280"/>
      <c r="F44" s="280"/>
      <c r="G44" s="280"/>
      <c r="H44" s="280"/>
      <c r="I44" s="280"/>
      <c r="J44" s="280"/>
      <c r="K44" s="280"/>
    </row>
  </sheetData>
  <mergeCells count="2">
    <mergeCell ref="A10:K10"/>
    <mergeCell ref="A44:K44"/>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Hoja22"/>
  <dimension ref="A1:L46"/>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2" ht="15.75">
      <c r="H1" s="143"/>
      <c r="I1" s="143"/>
      <c r="J1" s="143"/>
      <c r="K1" s="143"/>
    </row>
    <row r="2" spans="1:12" ht="15.75">
      <c r="F2" s="9"/>
      <c r="G2" s="9"/>
      <c r="H2" s="9"/>
      <c r="I2" s="9"/>
      <c r="J2" s="144"/>
    </row>
    <row r="7" spans="1:12" ht="15" customHeight="1">
      <c r="A7" s="8" t="s">
        <v>50</v>
      </c>
    </row>
    <row r="9" spans="1:12" s="6" customFormat="1" ht="15" customHeight="1">
      <c r="A9" s="146" t="s">
        <v>202</v>
      </c>
      <c r="B9" s="147"/>
      <c r="C9" s="147"/>
      <c r="D9" s="147"/>
      <c r="E9" s="147"/>
      <c r="F9" s="147"/>
      <c r="G9" s="147"/>
      <c r="H9" s="147"/>
      <c r="I9" s="147"/>
      <c r="J9" s="147"/>
      <c r="K9" s="13"/>
      <c r="L9" s="147"/>
    </row>
    <row r="10" spans="1:12" s="6" customFormat="1" ht="15" customHeight="1">
      <c r="A10" s="273" t="s">
        <v>203</v>
      </c>
      <c r="B10" s="273"/>
      <c r="C10" s="273"/>
      <c r="D10" s="273"/>
      <c r="E10" s="273"/>
      <c r="F10" s="273"/>
      <c r="G10" s="273"/>
      <c r="H10" s="273"/>
      <c r="I10" s="273"/>
      <c r="J10" s="273"/>
      <c r="K10" s="273"/>
      <c r="L10" s="147"/>
    </row>
    <row r="11" spans="1:12" s="6" customFormat="1" ht="15" customHeight="1">
      <c r="A11" s="273"/>
      <c r="B11" s="273"/>
      <c r="C11" s="273"/>
      <c r="D11" s="273"/>
      <c r="E11" s="273"/>
      <c r="F11" s="273"/>
      <c r="G11" s="273"/>
      <c r="H11" s="273"/>
      <c r="I11" s="273"/>
      <c r="J11" s="273"/>
      <c r="K11" s="273"/>
      <c r="L11" s="147"/>
    </row>
    <row r="12" spans="1:12" s="6" customFormat="1" ht="11.25" customHeight="1" thickBot="1">
      <c r="A12" s="68"/>
      <c r="B12" s="5"/>
      <c r="D12" s="4"/>
      <c r="E12" s="2"/>
      <c r="G12" s="3"/>
      <c r="K12" s="5"/>
    </row>
    <row r="13" spans="1:12" s="16" customFormat="1" ht="25.5" customHeight="1" thickBot="1">
      <c r="A13" s="15"/>
      <c r="B13" s="135" t="s">
        <v>20</v>
      </c>
      <c r="C13" s="15" t="s">
        <v>21</v>
      </c>
      <c r="D13" s="15" t="s">
        <v>22</v>
      </c>
      <c r="E13" s="15" t="s">
        <v>23</v>
      </c>
      <c r="F13" s="15" t="s">
        <v>24</v>
      </c>
      <c r="G13" s="15" t="s">
        <v>25</v>
      </c>
      <c r="H13" s="15" t="s">
        <v>26</v>
      </c>
      <c r="I13" s="15" t="s">
        <v>27</v>
      </c>
      <c r="J13" s="15" t="s">
        <v>28</v>
      </c>
      <c r="K13" s="135" t="s">
        <v>29</v>
      </c>
    </row>
    <row r="14" spans="1:12" s="16" customFormat="1" ht="11.25" customHeight="1">
      <c r="A14" s="140"/>
      <c r="B14" s="136"/>
      <c r="K14" s="137"/>
    </row>
    <row r="15" spans="1:12" s="16" customFormat="1" ht="11.25" customHeight="1">
      <c r="A15" s="17" t="s">
        <v>106</v>
      </c>
      <c r="B15" s="136">
        <v>9.5961999999999996</v>
      </c>
      <c r="C15" s="60">
        <v>7.9365144206</v>
      </c>
      <c r="D15" s="60">
        <v>8.7955162593999994</v>
      </c>
      <c r="E15" s="60">
        <v>10.133314667</v>
      </c>
      <c r="F15" s="60">
        <v>10.326254633</v>
      </c>
      <c r="G15" s="60">
        <v>8.7386945689999997</v>
      </c>
      <c r="H15" s="60">
        <v>8.7394917253000006</v>
      </c>
      <c r="I15" s="60">
        <v>8.4862402067999998</v>
      </c>
      <c r="J15" s="60">
        <v>11.638318584</v>
      </c>
      <c r="K15" s="136">
        <v>10.5136</v>
      </c>
    </row>
    <row r="16" spans="1:12" s="16" customFormat="1" ht="11.25" customHeight="1">
      <c r="A16" s="17" t="s">
        <v>107</v>
      </c>
      <c r="B16" s="136">
        <v>10.6995</v>
      </c>
      <c r="C16" s="60">
        <v>8.6153669203999996</v>
      </c>
      <c r="D16" s="60">
        <v>8.5049621687000005</v>
      </c>
      <c r="E16" s="60">
        <v>11.761909928</v>
      </c>
      <c r="F16" s="60">
        <v>11.023740537</v>
      </c>
      <c r="G16" s="60">
        <v>10.346772414</v>
      </c>
      <c r="H16" s="60">
        <v>8.8872542801000005</v>
      </c>
      <c r="I16" s="60">
        <v>10.833399911000001</v>
      </c>
      <c r="J16" s="60">
        <v>12.852222153</v>
      </c>
      <c r="K16" s="136">
        <v>12.2363</v>
      </c>
    </row>
    <row r="17" spans="1:11" s="16" customFormat="1" ht="11.25" customHeight="1">
      <c r="A17" s="17"/>
      <c r="B17" s="148"/>
      <c r="C17" s="74"/>
      <c r="D17" s="74"/>
      <c r="E17" s="74"/>
      <c r="F17" s="74"/>
      <c r="G17" s="74"/>
      <c r="H17" s="74"/>
      <c r="I17" s="74"/>
      <c r="J17" s="74"/>
      <c r="K17" s="148"/>
    </row>
    <row r="18" spans="1:11" s="16" customFormat="1" ht="11.25" customHeight="1">
      <c r="A18" s="126" t="s">
        <v>47</v>
      </c>
      <c r="B18" s="136">
        <v>10.146100000000001</v>
      </c>
      <c r="C18" s="60">
        <v>8.2611229207000001</v>
      </c>
      <c r="D18" s="60">
        <v>8.6508616404000005</v>
      </c>
      <c r="E18" s="60">
        <v>10.942738651000001</v>
      </c>
      <c r="F18" s="60">
        <v>10.670692363000001</v>
      </c>
      <c r="G18" s="60">
        <v>9.5510149281000007</v>
      </c>
      <c r="H18" s="60">
        <v>8.8122342751999998</v>
      </c>
      <c r="I18" s="60">
        <v>9.6746671219000007</v>
      </c>
      <c r="J18" s="60">
        <v>12.248297048</v>
      </c>
      <c r="K18" s="136">
        <v>11.3727</v>
      </c>
    </row>
    <row r="19" spans="1:11" s="16" customFormat="1" ht="11.25" customHeight="1" thickBot="1">
      <c r="A19" s="18"/>
      <c r="B19" s="138"/>
      <c r="C19" s="19"/>
      <c r="D19" s="19"/>
      <c r="E19" s="19"/>
      <c r="F19" s="19"/>
      <c r="G19" s="19"/>
      <c r="H19" s="19"/>
      <c r="I19" s="19"/>
      <c r="J19" s="19"/>
      <c r="K19" s="138"/>
    </row>
    <row r="21" spans="1:11" ht="11.25" customHeight="1">
      <c r="A21" s="56" t="s">
        <v>68</v>
      </c>
    </row>
    <row r="22" spans="1:11" ht="11.25" customHeight="1">
      <c r="A22" s="56" t="s">
        <v>249</v>
      </c>
    </row>
    <row r="23" spans="1:11" ht="11.25" customHeight="1">
      <c r="A23" s="56" t="s">
        <v>159</v>
      </c>
    </row>
    <row r="24" spans="1:11" ht="11.25" customHeight="1">
      <c r="A24" s="56"/>
    </row>
    <row r="29" spans="1:11" s="6" customFormat="1" ht="11.25" customHeight="1">
      <c r="A29" s="11"/>
      <c r="B29" s="11"/>
      <c r="C29" s="11"/>
      <c r="D29" s="11"/>
      <c r="E29" s="11"/>
      <c r="F29" s="11"/>
      <c r="G29" s="11"/>
      <c r="H29" s="11"/>
      <c r="I29" s="11"/>
      <c r="J29" s="11"/>
      <c r="K29" s="11"/>
    </row>
    <row r="30" spans="1:11" ht="11.25" customHeight="1">
      <c r="B30" s="11"/>
      <c r="C30" s="11"/>
      <c r="D30" s="11"/>
      <c r="E30" s="11"/>
      <c r="F30" s="11"/>
      <c r="G30" s="11"/>
      <c r="H30" s="11"/>
      <c r="I30" s="11"/>
      <c r="J30" s="11"/>
      <c r="K30" s="11"/>
    </row>
    <row r="31" spans="1:11" s="16" customFormat="1" ht="11.25" customHeight="1">
      <c r="A31" s="11"/>
      <c r="B31" s="11"/>
      <c r="C31" s="11"/>
      <c r="D31" s="11"/>
      <c r="E31" s="11"/>
      <c r="F31" s="11"/>
      <c r="G31" s="11"/>
      <c r="H31" s="11"/>
      <c r="I31" s="11"/>
      <c r="J31" s="11"/>
      <c r="K31" s="11"/>
    </row>
    <row r="32" spans="1:11" s="16" customFormat="1" ht="11.25" customHeight="1">
      <c r="A32" s="11"/>
      <c r="B32" s="11"/>
      <c r="C32" s="11"/>
      <c r="D32" s="11"/>
      <c r="E32" s="11"/>
      <c r="F32" s="11"/>
      <c r="G32" s="11"/>
      <c r="H32" s="11"/>
      <c r="I32" s="10"/>
      <c r="J32" s="11"/>
      <c r="K32" s="11"/>
    </row>
    <row r="33" spans="1:11" s="16" customFormat="1" ht="11.25" customHeight="1">
      <c r="A33" s="11"/>
      <c r="B33" s="11"/>
      <c r="C33" s="11"/>
      <c r="D33" s="11"/>
      <c r="E33" s="11"/>
      <c r="F33" s="11"/>
      <c r="G33" s="11"/>
      <c r="H33" s="11"/>
      <c r="I33" s="11"/>
      <c r="J33" s="11"/>
      <c r="K33" s="11"/>
    </row>
    <row r="34" spans="1:11" s="16" customFormat="1" ht="11.25" customHeight="1">
      <c r="A34" s="11"/>
      <c r="B34" s="11"/>
      <c r="C34" s="11"/>
      <c r="D34" s="11"/>
      <c r="E34" s="11"/>
      <c r="F34" s="11"/>
      <c r="G34" s="11"/>
      <c r="H34" s="11"/>
      <c r="I34" s="11"/>
      <c r="J34" s="11"/>
      <c r="K34" s="11"/>
    </row>
    <row r="35" spans="1:11" s="16" customFormat="1" ht="11.25" customHeight="1">
      <c r="A35" s="11"/>
      <c r="B35" s="11"/>
      <c r="C35" s="11"/>
      <c r="D35" s="11"/>
      <c r="E35" s="11"/>
      <c r="F35" s="11"/>
      <c r="G35" s="11"/>
      <c r="H35" s="11"/>
      <c r="I35" s="11"/>
      <c r="J35" s="11"/>
      <c r="K35" s="11"/>
    </row>
    <row r="36" spans="1:11" ht="11.25" customHeight="1">
      <c r="B36" s="11"/>
      <c r="C36" s="11"/>
      <c r="D36" s="11"/>
      <c r="E36" s="11"/>
      <c r="F36" s="11"/>
      <c r="G36" s="11"/>
      <c r="H36" s="11"/>
      <c r="I36" s="11"/>
      <c r="J36" s="11"/>
      <c r="K36" s="11"/>
    </row>
    <row r="37" spans="1:11" ht="11.25" customHeight="1">
      <c r="B37" s="11"/>
      <c r="C37" s="11"/>
      <c r="D37" s="11"/>
      <c r="E37" s="11"/>
      <c r="F37" s="11"/>
      <c r="G37" s="11"/>
      <c r="H37" s="11"/>
      <c r="I37" s="11"/>
      <c r="J37" s="11"/>
      <c r="K37" s="11"/>
    </row>
    <row r="38" spans="1:11" ht="11.25" customHeight="1">
      <c r="B38" s="11"/>
      <c r="C38" s="11"/>
      <c r="D38" s="11"/>
      <c r="E38" s="11"/>
      <c r="F38" s="11"/>
      <c r="G38" s="11"/>
      <c r="H38" s="11"/>
      <c r="I38" s="11"/>
      <c r="J38" s="11"/>
      <c r="K38" s="11"/>
    </row>
    <row r="39" spans="1:11" ht="11.25" customHeight="1">
      <c r="A39" s="56"/>
    </row>
    <row r="40" spans="1:11" ht="11.25" customHeight="1">
      <c r="A40" s="56"/>
    </row>
    <row r="45" spans="1:11" ht="15" customHeight="1">
      <c r="A45" s="22" t="s">
        <v>5</v>
      </c>
    </row>
    <row r="46" spans="1:11" ht="22.5" customHeight="1">
      <c r="A46" s="280" t="s">
        <v>197</v>
      </c>
      <c r="B46" s="280"/>
      <c r="C46" s="280"/>
      <c r="D46" s="280"/>
      <c r="E46" s="280"/>
      <c r="F46" s="280"/>
      <c r="G46" s="280"/>
      <c r="H46" s="280"/>
      <c r="I46" s="280"/>
      <c r="J46" s="280"/>
      <c r="K46" s="280"/>
    </row>
  </sheetData>
  <mergeCells count="2">
    <mergeCell ref="A10:K11"/>
    <mergeCell ref="A46:K46"/>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Hoja23"/>
  <dimension ref="A1:K50"/>
  <sheetViews>
    <sheetView showGridLines="0" workbookViewId="0"/>
  </sheetViews>
  <sheetFormatPr baseColWidth="10" defaultColWidth="9.625" defaultRowHeight="11.25" customHeight="1"/>
  <cols>
    <col min="1" max="1" width="24.25" style="11" customWidth="1"/>
    <col min="2" max="9" width="6.625" style="10" customWidth="1"/>
    <col min="10" max="10" width="8.875" style="9" customWidth="1"/>
    <col min="11" max="14" width="6.625" style="10" customWidth="1"/>
    <col min="15" max="16384" width="9.625" style="10"/>
  </cols>
  <sheetData>
    <row r="1" spans="1:11" ht="15.75">
      <c r="B1" s="9"/>
      <c r="G1" s="143"/>
      <c r="H1" s="143"/>
      <c r="I1" s="143"/>
      <c r="J1" s="143"/>
      <c r="K1" s="9"/>
    </row>
    <row r="2" spans="1:11" ht="15.75">
      <c r="B2" s="9"/>
      <c r="F2" s="9"/>
      <c r="G2" s="9"/>
      <c r="H2" s="9"/>
      <c r="I2" s="9"/>
      <c r="J2" s="144"/>
      <c r="K2" s="9"/>
    </row>
    <row r="3" spans="1:11" ht="11.25" customHeight="1">
      <c r="B3" s="9"/>
      <c r="J3" s="10"/>
      <c r="K3" s="9"/>
    </row>
    <row r="4" spans="1:11" ht="11.25" customHeight="1">
      <c r="B4" s="9"/>
      <c r="J4" s="10"/>
      <c r="K4" s="9"/>
    </row>
    <row r="5" spans="1:11" ht="11.25" customHeight="1">
      <c r="B5" s="9"/>
      <c r="J5" s="10"/>
      <c r="K5" s="9"/>
    </row>
    <row r="6" spans="1:11" ht="11.25" customHeight="1">
      <c r="B6" s="9"/>
      <c r="J6" s="10"/>
      <c r="K6" s="9"/>
    </row>
    <row r="7" spans="1:11" ht="15" customHeight="1">
      <c r="A7" s="8" t="s">
        <v>233</v>
      </c>
    </row>
    <row r="9" spans="1:11" s="6" customFormat="1" ht="15" customHeight="1">
      <c r="A9" s="133" t="s">
        <v>237</v>
      </c>
      <c r="C9" s="4"/>
      <c r="D9" s="2"/>
      <c r="F9" s="3"/>
      <c r="J9" s="13"/>
    </row>
    <row r="10" spans="1:11" s="6" customFormat="1" ht="23.25" customHeight="1">
      <c r="A10" s="282" t="s">
        <v>219</v>
      </c>
      <c r="B10" s="282"/>
      <c r="C10" s="282"/>
      <c r="D10" s="282"/>
      <c r="E10" s="282"/>
      <c r="F10" s="282"/>
      <c r="G10" s="282"/>
      <c r="H10" s="282"/>
      <c r="I10" s="282"/>
      <c r="J10" s="282"/>
    </row>
    <row r="11" spans="1:11" s="6" customFormat="1" ht="11.25" customHeight="1" thickBot="1">
      <c r="A11" s="18"/>
      <c r="B11" s="18"/>
      <c r="C11" s="18"/>
      <c r="D11" s="18"/>
      <c r="E11" s="18"/>
      <c r="F11" s="18"/>
      <c r="G11" s="18"/>
      <c r="H11" s="18"/>
      <c r="I11" s="18"/>
      <c r="J11" s="18"/>
    </row>
    <row r="12" spans="1:11" s="16" customFormat="1" ht="25.5" customHeight="1" thickBot="1">
      <c r="A12" s="224" t="s">
        <v>116</v>
      </c>
      <c r="B12" s="15" t="s">
        <v>21</v>
      </c>
      <c r="C12" s="15" t="s">
        <v>22</v>
      </c>
      <c r="D12" s="15" t="s">
        <v>23</v>
      </c>
      <c r="E12" s="15" t="s">
        <v>24</v>
      </c>
      <c r="F12" s="15" t="s">
        <v>25</v>
      </c>
      <c r="G12" s="15" t="s">
        <v>26</v>
      </c>
      <c r="H12" s="15" t="s">
        <v>27</v>
      </c>
      <c r="I12" s="15" t="s">
        <v>28</v>
      </c>
      <c r="J12" s="135" t="s">
        <v>20</v>
      </c>
    </row>
    <row r="13" spans="1:11" s="16" customFormat="1" ht="14.25" customHeight="1">
      <c r="A13" s="217"/>
      <c r="J13" s="137"/>
    </row>
    <row r="14" spans="1:11" s="16" customFormat="1" ht="15" customHeight="1">
      <c r="A14" s="126" t="s">
        <v>285</v>
      </c>
      <c r="B14" s="225"/>
      <c r="C14" s="225"/>
      <c r="D14" s="225"/>
      <c r="E14" s="225"/>
      <c r="F14" s="225"/>
      <c r="G14" s="225"/>
      <c r="H14" s="225"/>
      <c r="I14" s="225"/>
      <c r="J14" s="225"/>
    </row>
    <row r="15" spans="1:11" s="16" customFormat="1" ht="11.25" customHeight="1">
      <c r="A15" s="17" t="s">
        <v>92</v>
      </c>
      <c r="B15" s="76">
        <v>90.3</v>
      </c>
      <c r="C15" s="76">
        <v>94.22</v>
      </c>
      <c r="D15" s="76">
        <v>93.49</v>
      </c>
      <c r="E15" s="76">
        <v>94.2</v>
      </c>
      <c r="F15" s="76">
        <v>93.35</v>
      </c>
      <c r="G15" s="76">
        <v>93.69</v>
      </c>
      <c r="H15" s="76">
        <v>93.13</v>
      </c>
      <c r="I15" s="76">
        <v>94.3</v>
      </c>
      <c r="J15" s="131">
        <v>93.55</v>
      </c>
    </row>
    <row r="16" spans="1:11" s="16" customFormat="1" ht="11.25" customHeight="1">
      <c r="A16" s="17" t="s">
        <v>93</v>
      </c>
      <c r="B16" s="76">
        <v>94.23</v>
      </c>
      <c r="C16" s="76">
        <v>95.31</v>
      </c>
      <c r="D16" s="76">
        <v>94.74</v>
      </c>
      <c r="E16" s="76">
        <v>95.33</v>
      </c>
      <c r="F16" s="76">
        <v>95.09</v>
      </c>
      <c r="G16" s="76">
        <v>95.28</v>
      </c>
      <c r="H16" s="76">
        <v>95</v>
      </c>
      <c r="I16" s="76">
        <v>95.47</v>
      </c>
      <c r="J16" s="131">
        <v>95.14</v>
      </c>
    </row>
    <row r="17" spans="1:11" s="16" customFormat="1" ht="11.25" customHeight="1">
      <c r="A17" s="17" t="s">
        <v>94</v>
      </c>
      <c r="B17" s="76">
        <v>92.18</v>
      </c>
      <c r="C17" s="76">
        <v>94.74</v>
      </c>
      <c r="D17" s="76">
        <v>94.09</v>
      </c>
      <c r="E17" s="76">
        <v>94.75</v>
      </c>
      <c r="F17" s="76">
        <v>94.2</v>
      </c>
      <c r="G17" s="76">
        <v>94.46</v>
      </c>
      <c r="H17" s="76">
        <v>94.04</v>
      </c>
      <c r="I17" s="76">
        <v>94.87</v>
      </c>
      <c r="J17" s="131">
        <v>94.32</v>
      </c>
    </row>
    <row r="18" spans="1:11" s="16" customFormat="1" ht="15" customHeight="1">
      <c r="A18" s="126" t="s">
        <v>89</v>
      </c>
      <c r="B18" s="76"/>
      <c r="C18" s="76"/>
      <c r="D18" s="76"/>
      <c r="E18" s="76"/>
      <c r="F18" s="76"/>
      <c r="G18" s="76"/>
      <c r="H18" s="76"/>
      <c r="I18" s="76"/>
      <c r="J18" s="131"/>
    </row>
    <row r="19" spans="1:11" s="16" customFormat="1" ht="11.25" customHeight="1">
      <c r="A19" s="17" t="s">
        <v>92</v>
      </c>
      <c r="B19" s="76">
        <v>83.82</v>
      </c>
      <c r="C19" s="76">
        <v>87.8</v>
      </c>
      <c r="D19" s="76">
        <v>87.75</v>
      </c>
      <c r="E19" s="76">
        <v>87.98</v>
      </c>
      <c r="F19" s="76">
        <v>84.38</v>
      </c>
      <c r="G19" s="76">
        <v>87.63</v>
      </c>
      <c r="H19" s="76">
        <v>86.07</v>
      </c>
      <c r="I19" s="76">
        <v>88.8</v>
      </c>
      <c r="J19" s="131">
        <v>87.18</v>
      </c>
    </row>
    <row r="20" spans="1:11" s="16" customFormat="1" ht="11.25" customHeight="1">
      <c r="A20" s="17" t="s">
        <v>93</v>
      </c>
      <c r="B20" s="76">
        <v>88.25</v>
      </c>
      <c r="C20" s="76">
        <v>89.91</v>
      </c>
      <c r="D20" s="76">
        <v>91.47</v>
      </c>
      <c r="E20" s="76">
        <v>91.17</v>
      </c>
      <c r="F20" s="76">
        <v>87.78</v>
      </c>
      <c r="G20" s="76">
        <v>90.13</v>
      </c>
      <c r="H20" s="76">
        <v>89.2</v>
      </c>
      <c r="I20" s="76">
        <v>91.14</v>
      </c>
      <c r="J20" s="131">
        <v>90.1</v>
      </c>
    </row>
    <row r="21" spans="1:11" s="16" customFormat="1" ht="11.25" customHeight="1">
      <c r="A21" s="17" t="s">
        <v>94</v>
      </c>
      <c r="B21" s="76">
        <v>86</v>
      </c>
      <c r="C21" s="76">
        <v>88.83</v>
      </c>
      <c r="D21" s="76">
        <v>89.54</v>
      </c>
      <c r="E21" s="76">
        <v>89.54</v>
      </c>
      <c r="F21" s="76">
        <v>86.02</v>
      </c>
      <c r="G21" s="76">
        <v>88.85</v>
      </c>
      <c r="H21" s="76">
        <v>87.59</v>
      </c>
      <c r="I21" s="76">
        <v>89.94</v>
      </c>
      <c r="J21" s="131">
        <v>88.6</v>
      </c>
    </row>
    <row r="22" spans="1:11" s="16" customFormat="1" ht="15" customHeight="1">
      <c r="A22" s="126" t="s">
        <v>286</v>
      </c>
      <c r="B22" s="76"/>
      <c r="C22" s="76"/>
      <c r="D22" s="76"/>
      <c r="E22" s="76"/>
      <c r="F22" s="76"/>
      <c r="G22" s="76"/>
      <c r="H22" s="76"/>
      <c r="I22" s="76"/>
      <c r="J22" s="131"/>
    </row>
    <row r="23" spans="1:11" s="16" customFormat="1" ht="11.25" customHeight="1">
      <c r="A23" s="17" t="s">
        <v>92</v>
      </c>
      <c r="B23" s="76">
        <v>81.650000000000006</v>
      </c>
      <c r="C23" s="76">
        <v>85.71</v>
      </c>
      <c r="D23" s="76">
        <v>84.98</v>
      </c>
      <c r="E23" s="76">
        <v>84.83</v>
      </c>
      <c r="F23" s="76">
        <v>81.39</v>
      </c>
      <c r="G23" s="76">
        <v>83.15</v>
      </c>
      <c r="H23" s="76">
        <v>83.86</v>
      </c>
      <c r="I23" s="76">
        <v>85.5</v>
      </c>
      <c r="J23" s="131">
        <v>84.35</v>
      </c>
    </row>
    <row r="24" spans="1:11" s="16" customFormat="1" ht="11.25" customHeight="1">
      <c r="A24" s="17" t="s">
        <v>93</v>
      </c>
      <c r="B24" s="76">
        <v>88.21</v>
      </c>
      <c r="C24" s="76">
        <v>89.37</v>
      </c>
      <c r="D24" s="76">
        <v>89.66</v>
      </c>
      <c r="E24" s="76">
        <v>90.29</v>
      </c>
      <c r="F24" s="76">
        <v>89.78</v>
      </c>
      <c r="G24" s="76">
        <v>89.15</v>
      </c>
      <c r="H24" s="76">
        <v>88.08</v>
      </c>
      <c r="I24" s="76">
        <v>90.18</v>
      </c>
      <c r="J24" s="131">
        <v>89.37</v>
      </c>
    </row>
    <row r="25" spans="1:11" s="16" customFormat="1" ht="11.25" customHeight="1">
      <c r="A25" s="17" t="s">
        <v>94</v>
      </c>
      <c r="B25" s="76">
        <v>84.8</v>
      </c>
      <c r="C25" s="76">
        <v>87.48</v>
      </c>
      <c r="D25" s="76">
        <v>87.26</v>
      </c>
      <c r="E25" s="76">
        <v>87.45</v>
      </c>
      <c r="F25" s="76">
        <v>85.48</v>
      </c>
      <c r="G25" s="76">
        <v>86.01</v>
      </c>
      <c r="H25" s="76">
        <v>85.91</v>
      </c>
      <c r="I25" s="76">
        <v>87.76</v>
      </c>
      <c r="J25" s="131">
        <v>86.77</v>
      </c>
    </row>
    <row r="26" spans="1:11" s="16" customFormat="1" ht="11.25" customHeight="1" thickBot="1">
      <c r="A26" s="18"/>
      <c r="B26" s="19"/>
      <c r="C26" s="19"/>
      <c r="D26" s="19"/>
      <c r="E26" s="19"/>
      <c r="F26" s="19"/>
      <c r="G26" s="19"/>
      <c r="H26" s="19"/>
      <c r="I26" s="19"/>
      <c r="J26" s="138"/>
    </row>
    <row r="27" spans="1:11" s="16" customFormat="1" ht="11.25" customHeight="1">
      <c r="A27" s="127"/>
      <c r="B27" s="127"/>
      <c r="C27" s="127"/>
      <c r="D27" s="127"/>
      <c r="E27" s="127"/>
      <c r="F27" s="127"/>
      <c r="G27" s="88"/>
      <c r="H27" s="88"/>
      <c r="I27" s="88"/>
      <c r="J27" s="127"/>
    </row>
    <row r="28" spans="1:11" ht="11.25" customHeight="1">
      <c r="A28" s="56" t="s">
        <v>258</v>
      </c>
    </row>
    <row r="29" spans="1:11" ht="11.25" customHeight="1">
      <c r="A29" s="20"/>
    </row>
    <row r="31" spans="1:11" ht="11.25" customHeight="1">
      <c r="A31" s="21"/>
      <c r="H31" s="17"/>
      <c r="I31" s="17"/>
      <c r="J31" s="17"/>
      <c r="K31" s="126"/>
    </row>
    <row r="32" spans="1:11" ht="11.25" customHeight="1">
      <c r="A32" s="21"/>
      <c r="G32" s="17"/>
      <c r="H32" s="76"/>
      <c r="I32" s="76"/>
      <c r="J32" s="76"/>
      <c r="K32" s="131"/>
    </row>
    <row r="33" spans="1:11" ht="11.25" customHeight="1">
      <c r="A33" s="20"/>
      <c r="G33" s="17"/>
      <c r="H33" s="76"/>
      <c r="I33" s="76"/>
      <c r="J33" s="76"/>
      <c r="K33" s="131"/>
    </row>
    <row r="34" spans="1:11" ht="11.25" customHeight="1">
      <c r="G34" s="17"/>
      <c r="H34" s="76"/>
      <c r="I34" s="76"/>
      <c r="J34" s="76"/>
      <c r="K34" s="131"/>
    </row>
    <row r="35" spans="1:11" ht="11.25" customHeight="1">
      <c r="I35" s="131"/>
    </row>
    <row r="36" spans="1:11" ht="11.25" customHeight="1">
      <c r="G36" s="17"/>
    </row>
    <row r="37" spans="1:11" ht="11.25" customHeight="1">
      <c r="G37" s="17"/>
    </row>
    <row r="38" spans="1:11" ht="11.25" customHeight="1">
      <c r="G38" s="17"/>
    </row>
    <row r="39" spans="1:11" ht="11.25" customHeight="1">
      <c r="I39" s="131"/>
    </row>
    <row r="40" spans="1:11" ht="11.25" customHeight="1">
      <c r="G40" s="17"/>
    </row>
    <row r="41" spans="1:11" ht="11.25" customHeight="1">
      <c r="G41" s="17"/>
    </row>
    <row r="42" spans="1:11" ht="11.25" customHeight="1">
      <c r="G42" s="17"/>
    </row>
    <row r="50" spans="1:1" ht="11.25" customHeight="1">
      <c r="A50" s="22"/>
    </row>
  </sheetData>
  <mergeCells count="1">
    <mergeCell ref="A10:J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codeName="Hoja24"/>
  <dimension ref="A1:K50"/>
  <sheetViews>
    <sheetView showGridLines="0" workbookViewId="0"/>
  </sheetViews>
  <sheetFormatPr baseColWidth="10" defaultColWidth="9.625" defaultRowHeight="11.25" customHeight="1"/>
  <cols>
    <col min="1" max="1" width="24.25" style="11" customWidth="1"/>
    <col min="2" max="9" width="6.625" style="10" customWidth="1"/>
    <col min="10" max="10" width="8.875" style="9" customWidth="1"/>
    <col min="11" max="14" width="6.625" style="10" customWidth="1"/>
    <col min="15" max="16384" width="9.625" style="10"/>
  </cols>
  <sheetData>
    <row r="1" spans="1:11" ht="15.75">
      <c r="B1" s="9"/>
      <c r="G1" s="143"/>
      <c r="H1" s="143"/>
      <c r="I1" s="143"/>
      <c r="J1" s="143"/>
      <c r="K1" s="9"/>
    </row>
    <row r="2" spans="1:11" ht="15.75">
      <c r="B2" s="9"/>
      <c r="F2" s="9"/>
      <c r="G2" s="9"/>
      <c r="H2" s="9"/>
      <c r="I2" s="9"/>
      <c r="J2" s="144"/>
      <c r="K2" s="9"/>
    </row>
    <row r="3" spans="1:11" ht="11.25" customHeight="1">
      <c r="B3" s="9"/>
      <c r="J3" s="10"/>
      <c r="K3" s="9"/>
    </row>
    <row r="4" spans="1:11" ht="11.25" customHeight="1">
      <c r="B4" s="9"/>
      <c r="J4" s="10"/>
      <c r="K4" s="9"/>
    </row>
    <row r="5" spans="1:11" ht="11.25" customHeight="1">
      <c r="B5" s="9"/>
      <c r="J5" s="10"/>
      <c r="K5" s="9"/>
    </row>
    <row r="6" spans="1:11" ht="11.25" customHeight="1">
      <c r="B6" s="9"/>
      <c r="J6" s="10"/>
      <c r="K6" s="9"/>
    </row>
    <row r="7" spans="1:11" ht="15" customHeight="1">
      <c r="A7" s="8" t="s">
        <v>233</v>
      </c>
    </row>
    <row r="9" spans="1:11" s="6" customFormat="1" ht="15" customHeight="1">
      <c r="A9" s="133" t="s">
        <v>238</v>
      </c>
      <c r="C9" s="4"/>
      <c r="D9" s="2"/>
      <c r="F9" s="3"/>
      <c r="J9" s="13"/>
    </row>
    <row r="10" spans="1:11" s="6" customFormat="1" ht="23.45" customHeight="1">
      <c r="A10" s="283" t="s">
        <v>220</v>
      </c>
      <c r="B10" s="283"/>
      <c r="C10" s="283"/>
      <c r="D10" s="283"/>
      <c r="E10" s="283"/>
      <c r="F10" s="283"/>
      <c r="G10" s="283"/>
      <c r="H10" s="283"/>
      <c r="I10" s="283"/>
      <c r="J10" s="283"/>
    </row>
    <row r="11" spans="1:11" ht="11.25" customHeight="1" thickBot="1"/>
    <row r="12" spans="1:11" s="16" customFormat="1" ht="25.5" customHeight="1" thickBot="1">
      <c r="A12" s="224" t="s">
        <v>116</v>
      </c>
      <c r="B12" s="15" t="s">
        <v>21</v>
      </c>
      <c r="C12" s="15" t="s">
        <v>22</v>
      </c>
      <c r="D12" s="15" t="s">
        <v>23</v>
      </c>
      <c r="E12" s="15" t="s">
        <v>24</v>
      </c>
      <c r="F12" s="15" t="s">
        <v>25</v>
      </c>
      <c r="G12" s="15" t="s">
        <v>26</v>
      </c>
      <c r="H12" s="15" t="s">
        <v>27</v>
      </c>
      <c r="I12" s="15" t="s">
        <v>28</v>
      </c>
      <c r="J12" s="135" t="s">
        <v>20</v>
      </c>
    </row>
    <row r="13" spans="1:11" s="16" customFormat="1" ht="14.25" customHeight="1">
      <c r="A13" s="217"/>
      <c r="J13" s="137"/>
    </row>
    <row r="14" spans="1:11" s="16" customFormat="1" ht="15" customHeight="1">
      <c r="A14" s="126" t="s">
        <v>285</v>
      </c>
    </row>
    <row r="15" spans="1:11" s="16" customFormat="1" ht="11.25" customHeight="1">
      <c r="A15" s="17" t="s">
        <v>92</v>
      </c>
      <c r="B15" s="76">
        <v>86.01</v>
      </c>
      <c r="C15" s="76">
        <v>88.73</v>
      </c>
      <c r="D15" s="76">
        <v>89.88</v>
      </c>
      <c r="E15" s="76">
        <v>88.53</v>
      </c>
      <c r="F15" s="76">
        <v>87.71</v>
      </c>
      <c r="G15" s="76">
        <v>89.61</v>
      </c>
      <c r="H15" s="76">
        <v>88.68</v>
      </c>
      <c r="I15" s="76">
        <v>88</v>
      </c>
      <c r="J15" s="131">
        <v>88.76</v>
      </c>
    </row>
    <row r="16" spans="1:11" s="16" customFormat="1" ht="11.25" customHeight="1">
      <c r="A16" s="17" t="s">
        <v>93</v>
      </c>
      <c r="B16" s="76">
        <v>91.63</v>
      </c>
      <c r="C16" s="76">
        <v>92.85</v>
      </c>
      <c r="D16" s="76">
        <v>92.7</v>
      </c>
      <c r="E16" s="76">
        <v>92.91</v>
      </c>
      <c r="F16" s="76">
        <v>91.75</v>
      </c>
      <c r="G16" s="76">
        <v>93.35</v>
      </c>
      <c r="H16" s="76">
        <v>92.54</v>
      </c>
      <c r="I16" s="76">
        <v>92.87</v>
      </c>
      <c r="J16" s="131">
        <v>92.65</v>
      </c>
    </row>
    <row r="17" spans="1:11" s="16" customFormat="1" ht="11.25" customHeight="1">
      <c r="A17" s="17" t="s">
        <v>94</v>
      </c>
      <c r="B17" s="76">
        <v>88.71</v>
      </c>
      <c r="C17" s="76">
        <v>90.7</v>
      </c>
      <c r="D17" s="76">
        <v>91.23</v>
      </c>
      <c r="E17" s="76">
        <v>90.66</v>
      </c>
      <c r="F17" s="76">
        <v>89.69</v>
      </c>
      <c r="G17" s="76">
        <v>91.43</v>
      </c>
      <c r="H17" s="76">
        <v>90.56</v>
      </c>
      <c r="I17" s="76">
        <v>91.14</v>
      </c>
      <c r="J17" s="131">
        <v>90.65</v>
      </c>
    </row>
    <row r="18" spans="1:11" s="16" customFormat="1" ht="15" customHeight="1">
      <c r="A18" s="126" t="s">
        <v>89</v>
      </c>
      <c r="B18" s="76"/>
      <c r="C18" s="76"/>
      <c r="D18" s="76"/>
      <c r="E18" s="76"/>
      <c r="F18" s="76"/>
      <c r="G18" s="76"/>
      <c r="H18" s="76"/>
      <c r="I18" s="76"/>
      <c r="J18" s="131"/>
    </row>
    <row r="19" spans="1:11" s="16" customFormat="1" ht="11.25" customHeight="1">
      <c r="A19" s="17" t="s">
        <v>92</v>
      </c>
      <c r="B19" s="76">
        <v>85.49</v>
      </c>
      <c r="C19" s="76">
        <v>86.7</v>
      </c>
      <c r="D19" s="76">
        <v>88.36</v>
      </c>
      <c r="E19" s="76">
        <v>88.37</v>
      </c>
      <c r="F19" s="76">
        <v>85.57</v>
      </c>
      <c r="G19" s="76">
        <v>88.63</v>
      </c>
      <c r="H19" s="76">
        <v>86.96</v>
      </c>
      <c r="I19" s="76">
        <v>88.39</v>
      </c>
      <c r="J19" s="131">
        <v>87.46</v>
      </c>
    </row>
    <row r="20" spans="1:11" s="16" customFormat="1" ht="11.25" customHeight="1">
      <c r="A20" s="17" t="s">
        <v>93</v>
      </c>
      <c r="B20" s="76">
        <v>91.14</v>
      </c>
      <c r="C20" s="76">
        <v>91.86</v>
      </c>
      <c r="D20" s="76">
        <v>93.96</v>
      </c>
      <c r="E20" s="76">
        <v>93.31</v>
      </c>
      <c r="F20" s="76">
        <v>91.73</v>
      </c>
      <c r="G20" s="76">
        <v>92.99</v>
      </c>
      <c r="H20" s="76">
        <v>92.32</v>
      </c>
      <c r="I20" s="76">
        <v>93</v>
      </c>
      <c r="J20" s="131">
        <v>92.58</v>
      </c>
    </row>
    <row r="21" spans="1:11" s="16" customFormat="1" ht="11.25" customHeight="1">
      <c r="A21" s="17" t="s">
        <v>94</v>
      </c>
      <c r="B21" s="76">
        <v>88.28</v>
      </c>
      <c r="C21" s="76">
        <v>89.21</v>
      </c>
      <c r="D21" s="76">
        <v>91.05</v>
      </c>
      <c r="E21" s="76">
        <v>90.79</v>
      </c>
      <c r="F21" s="76">
        <v>88.55</v>
      </c>
      <c r="G21" s="76">
        <v>90.76</v>
      </c>
      <c r="H21" s="76">
        <v>89.57</v>
      </c>
      <c r="I21" s="76">
        <v>90.63</v>
      </c>
      <c r="J21" s="131">
        <v>89.96</v>
      </c>
    </row>
    <row r="22" spans="1:11" s="16" customFormat="1" ht="15" customHeight="1">
      <c r="A22" s="126" t="s">
        <v>286</v>
      </c>
      <c r="B22" s="76"/>
      <c r="C22" s="76"/>
      <c r="D22" s="76"/>
      <c r="E22" s="76"/>
      <c r="F22" s="76"/>
      <c r="G22" s="76"/>
      <c r="H22" s="76"/>
      <c r="I22" s="76"/>
      <c r="J22" s="131"/>
    </row>
    <row r="23" spans="1:11" s="16" customFormat="1" ht="11.25" customHeight="1">
      <c r="A23" s="17" t="s">
        <v>92</v>
      </c>
      <c r="B23" s="76">
        <v>82.55</v>
      </c>
      <c r="C23" s="76">
        <v>84.63</v>
      </c>
      <c r="D23" s="76">
        <v>84.66</v>
      </c>
      <c r="E23" s="76">
        <v>84.96</v>
      </c>
      <c r="F23" s="76">
        <v>83</v>
      </c>
      <c r="G23" s="76">
        <v>83.93</v>
      </c>
      <c r="H23" s="76">
        <v>83.78</v>
      </c>
      <c r="I23" s="76">
        <v>85.04</v>
      </c>
      <c r="J23" s="131">
        <v>84.28</v>
      </c>
    </row>
    <row r="24" spans="1:11" s="16" customFormat="1" ht="11.25" customHeight="1">
      <c r="A24" s="17" t="s">
        <v>93</v>
      </c>
      <c r="B24" s="76">
        <v>91.14</v>
      </c>
      <c r="C24" s="76">
        <v>90.66</v>
      </c>
      <c r="D24" s="76">
        <v>92.07</v>
      </c>
      <c r="E24" s="76">
        <v>92.82</v>
      </c>
      <c r="F24" s="76">
        <v>92.06</v>
      </c>
      <c r="G24" s="76">
        <v>91.78</v>
      </c>
      <c r="H24" s="76">
        <v>91.12</v>
      </c>
      <c r="I24" s="76">
        <v>92.32</v>
      </c>
      <c r="J24" s="131">
        <v>91.72</v>
      </c>
    </row>
    <row r="25" spans="1:11" s="16" customFormat="1" ht="11.25" customHeight="1">
      <c r="A25" s="17" t="s">
        <v>94</v>
      </c>
      <c r="B25" s="76">
        <v>86.68</v>
      </c>
      <c r="C25" s="76">
        <v>87.55</v>
      </c>
      <c r="D25" s="76">
        <v>88.26</v>
      </c>
      <c r="E25" s="76">
        <v>88.73</v>
      </c>
      <c r="F25" s="76">
        <v>87.41</v>
      </c>
      <c r="G25" s="76">
        <v>87.68</v>
      </c>
      <c r="H25" s="76">
        <v>87.36</v>
      </c>
      <c r="I25" s="76">
        <v>88.55</v>
      </c>
      <c r="J25" s="131">
        <v>87.88</v>
      </c>
    </row>
    <row r="26" spans="1:11" s="16" customFormat="1" ht="11.25" customHeight="1" thickBot="1">
      <c r="A26" s="18"/>
      <c r="B26" s="19"/>
      <c r="C26" s="19"/>
      <c r="D26" s="19"/>
      <c r="E26" s="19"/>
      <c r="F26" s="19"/>
      <c r="G26" s="19"/>
      <c r="H26" s="19"/>
      <c r="I26" s="19"/>
      <c r="J26" s="138"/>
    </row>
    <row r="27" spans="1:11" s="16" customFormat="1" ht="11.25" customHeight="1">
      <c r="A27" s="127"/>
      <c r="B27" s="127"/>
      <c r="C27" s="127"/>
      <c r="D27" s="127"/>
      <c r="E27" s="127"/>
      <c r="F27" s="127"/>
      <c r="G27" s="88"/>
      <c r="H27" s="88"/>
      <c r="I27" s="88"/>
      <c r="J27" s="127"/>
    </row>
    <row r="28" spans="1:11" ht="11.25" customHeight="1">
      <c r="A28" s="56" t="s">
        <v>258</v>
      </c>
    </row>
    <row r="29" spans="1:11" ht="11.25" customHeight="1">
      <c r="A29" s="20"/>
    </row>
    <row r="31" spans="1:11" ht="11.25" customHeight="1">
      <c r="A31" s="21"/>
      <c r="H31" s="17"/>
      <c r="I31" s="17"/>
      <c r="J31" s="17"/>
      <c r="K31" s="126"/>
    </row>
    <row r="32" spans="1:11" ht="11.25" customHeight="1">
      <c r="A32" s="21"/>
      <c r="G32" s="17"/>
      <c r="H32" s="76"/>
      <c r="I32" s="76"/>
      <c r="J32" s="76"/>
      <c r="K32" s="131"/>
    </row>
    <row r="33" spans="1:11" ht="11.25" customHeight="1">
      <c r="A33" s="20"/>
      <c r="G33" s="17"/>
      <c r="H33" s="76"/>
      <c r="I33" s="76"/>
      <c r="J33" s="76"/>
      <c r="K33" s="131"/>
    </row>
    <row r="34" spans="1:11" ht="11.25" customHeight="1">
      <c r="G34" s="17"/>
      <c r="H34" s="76"/>
      <c r="I34" s="76"/>
      <c r="J34" s="76"/>
      <c r="K34" s="131"/>
    </row>
    <row r="35" spans="1:11" ht="11.25" customHeight="1">
      <c r="I35" s="131"/>
    </row>
    <row r="36" spans="1:11" ht="11.25" customHeight="1">
      <c r="G36" s="17"/>
    </row>
    <row r="37" spans="1:11" ht="11.25" customHeight="1">
      <c r="G37" s="17"/>
    </row>
    <row r="38" spans="1:11" ht="11.25" customHeight="1">
      <c r="G38" s="17"/>
    </row>
    <row r="39" spans="1:11" ht="11.25" customHeight="1">
      <c r="I39" s="131"/>
    </row>
    <row r="40" spans="1:11" ht="11.25" customHeight="1">
      <c r="G40" s="17"/>
    </row>
    <row r="41" spans="1:11" ht="11.25" customHeight="1">
      <c r="G41" s="17"/>
    </row>
    <row r="42" spans="1:11" ht="11.25" customHeight="1">
      <c r="G42" s="17"/>
    </row>
    <row r="50" spans="1:1" ht="11.25" customHeight="1">
      <c r="A50" s="22"/>
    </row>
  </sheetData>
  <mergeCells count="1">
    <mergeCell ref="A10:J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codeName="Hoja25"/>
  <dimension ref="A1:K50"/>
  <sheetViews>
    <sheetView showGridLines="0" workbookViewId="0"/>
  </sheetViews>
  <sheetFormatPr baseColWidth="10" defaultColWidth="9.625" defaultRowHeight="11.25" customHeight="1"/>
  <cols>
    <col min="1" max="1" width="24.25" style="11" customWidth="1"/>
    <col min="2" max="9" width="6.625" style="10" customWidth="1"/>
    <col min="10" max="10" width="8.875" style="9" customWidth="1"/>
    <col min="11" max="14" width="6.625" style="10" customWidth="1"/>
    <col min="15" max="16384" width="9.625" style="10"/>
  </cols>
  <sheetData>
    <row r="1" spans="1:11" ht="15.75">
      <c r="B1" s="9"/>
      <c r="G1" s="143"/>
      <c r="H1" s="143"/>
      <c r="I1" s="143"/>
      <c r="J1" s="143"/>
      <c r="K1" s="9"/>
    </row>
    <row r="2" spans="1:11" ht="15.75">
      <c r="B2" s="9"/>
      <c r="F2" s="9"/>
      <c r="G2" s="9"/>
      <c r="H2" s="9"/>
      <c r="I2" s="9"/>
      <c r="J2" s="144"/>
      <c r="K2" s="9"/>
    </row>
    <row r="3" spans="1:11" ht="11.25" customHeight="1">
      <c r="B3" s="9"/>
      <c r="J3" s="10"/>
      <c r="K3" s="9"/>
    </row>
    <row r="4" spans="1:11" ht="11.25" customHeight="1">
      <c r="B4" s="9"/>
      <c r="J4" s="10"/>
      <c r="K4" s="9"/>
    </row>
    <row r="5" spans="1:11" ht="11.25" customHeight="1">
      <c r="B5" s="9"/>
      <c r="J5" s="10"/>
      <c r="K5" s="9"/>
    </row>
    <row r="6" spans="1:11" ht="11.25" customHeight="1">
      <c r="B6" s="9"/>
      <c r="J6" s="10"/>
      <c r="K6" s="9"/>
    </row>
    <row r="7" spans="1:11" ht="15" customHeight="1">
      <c r="A7" s="8" t="s">
        <v>233</v>
      </c>
    </row>
    <row r="9" spans="1:11" s="6" customFormat="1" ht="15" customHeight="1">
      <c r="A9" s="133" t="s">
        <v>146</v>
      </c>
      <c r="C9" s="4"/>
      <c r="D9" s="2"/>
      <c r="F9" s="3"/>
      <c r="J9" s="13"/>
    </row>
    <row r="10" spans="1:11" s="6" customFormat="1" ht="23.25" customHeight="1">
      <c r="A10" s="283" t="s">
        <v>221</v>
      </c>
      <c r="B10" s="283"/>
      <c r="C10" s="283"/>
      <c r="D10" s="283"/>
      <c r="E10" s="283"/>
      <c r="F10" s="283"/>
      <c r="G10" s="283"/>
      <c r="H10" s="283"/>
      <c r="I10" s="283"/>
      <c r="J10" s="283"/>
    </row>
    <row r="11" spans="1:11" ht="11.25" customHeight="1" thickBot="1"/>
    <row r="12" spans="1:11" s="16" customFormat="1" ht="25.5" customHeight="1" thickBot="1">
      <c r="A12" s="224" t="s">
        <v>116</v>
      </c>
      <c r="B12" s="15" t="s">
        <v>21</v>
      </c>
      <c r="C12" s="15" t="s">
        <v>22</v>
      </c>
      <c r="D12" s="15" t="s">
        <v>23</v>
      </c>
      <c r="E12" s="15" t="s">
        <v>24</v>
      </c>
      <c r="F12" s="15" t="s">
        <v>25</v>
      </c>
      <c r="G12" s="15" t="s">
        <v>26</v>
      </c>
      <c r="H12" s="15" t="s">
        <v>27</v>
      </c>
      <c r="I12" s="15" t="s">
        <v>28</v>
      </c>
      <c r="J12" s="135" t="s">
        <v>20</v>
      </c>
    </row>
    <row r="13" spans="1:11" s="16" customFormat="1" ht="14.25" customHeight="1">
      <c r="A13" s="217"/>
      <c r="J13" s="137"/>
    </row>
    <row r="14" spans="1:11" s="16" customFormat="1" ht="15" customHeight="1">
      <c r="A14" s="126" t="s">
        <v>285</v>
      </c>
      <c r="B14" s="76"/>
      <c r="C14" s="76"/>
      <c r="D14" s="76"/>
      <c r="E14" s="76"/>
      <c r="F14" s="76"/>
      <c r="G14" s="76"/>
      <c r="H14" s="76"/>
      <c r="I14" s="76"/>
      <c r="J14" s="131"/>
    </row>
    <row r="15" spans="1:11" s="16" customFormat="1" ht="11.25" customHeight="1">
      <c r="A15" s="17" t="s">
        <v>92</v>
      </c>
      <c r="B15" s="76">
        <v>85.68</v>
      </c>
      <c r="C15" s="76">
        <v>89.63</v>
      </c>
      <c r="D15" s="76">
        <v>91</v>
      </c>
      <c r="E15" s="76">
        <v>89.32</v>
      </c>
      <c r="F15" s="76">
        <v>88.2</v>
      </c>
      <c r="G15" s="76">
        <v>89.92</v>
      </c>
      <c r="H15" s="76">
        <v>89.25</v>
      </c>
      <c r="I15" s="76">
        <v>90.6</v>
      </c>
      <c r="J15" s="131">
        <v>89.49</v>
      </c>
    </row>
    <row r="16" spans="1:11" s="16" customFormat="1" ht="11.25" customHeight="1">
      <c r="A16" s="17" t="s">
        <v>93</v>
      </c>
      <c r="B16" s="76">
        <v>89.52</v>
      </c>
      <c r="C16" s="76">
        <v>91.04</v>
      </c>
      <c r="D16" s="76">
        <v>91.27</v>
      </c>
      <c r="E16" s="76">
        <v>90.82</v>
      </c>
      <c r="F16" s="76">
        <v>89.29</v>
      </c>
      <c r="G16" s="76">
        <v>92.03</v>
      </c>
      <c r="H16" s="76">
        <v>90.21</v>
      </c>
      <c r="I16" s="76">
        <v>91.24</v>
      </c>
      <c r="J16" s="131">
        <v>90.77</v>
      </c>
    </row>
    <row r="17" spans="1:11" s="16" customFormat="1" ht="11.25" customHeight="1">
      <c r="A17" s="17" t="s">
        <v>94</v>
      </c>
      <c r="B17" s="76">
        <v>87.52</v>
      </c>
      <c r="C17" s="76">
        <v>90.31</v>
      </c>
      <c r="D17" s="76">
        <v>91.13</v>
      </c>
      <c r="E17" s="76">
        <v>90.05</v>
      </c>
      <c r="F17" s="76">
        <v>88.73</v>
      </c>
      <c r="G17" s="76">
        <v>90.95</v>
      </c>
      <c r="H17" s="76">
        <v>89.72</v>
      </c>
      <c r="I17" s="76">
        <v>90.91</v>
      </c>
      <c r="J17" s="131">
        <v>90.11</v>
      </c>
    </row>
    <row r="18" spans="1:11" s="16" customFormat="1" ht="15" customHeight="1">
      <c r="A18" s="126" t="s">
        <v>89</v>
      </c>
      <c r="B18" s="76"/>
      <c r="C18" s="76"/>
      <c r="D18" s="76"/>
      <c r="E18" s="76"/>
      <c r="F18" s="76"/>
      <c r="G18" s="76"/>
      <c r="H18" s="76"/>
      <c r="I18" s="76"/>
      <c r="J18" s="131"/>
    </row>
    <row r="19" spans="1:11" s="16" customFormat="1" ht="11.25" customHeight="1">
      <c r="A19" s="17" t="s">
        <v>92</v>
      </c>
      <c r="B19" s="76">
        <v>84.43</v>
      </c>
      <c r="C19" s="76">
        <v>85.98</v>
      </c>
      <c r="D19" s="76">
        <v>87.89</v>
      </c>
      <c r="E19" s="76">
        <v>87.4</v>
      </c>
      <c r="F19" s="76">
        <v>85.02</v>
      </c>
      <c r="G19" s="76">
        <v>88.39</v>
      </c>
      <c r="H19" s="76">
        <v>86.41</v>
      </c>
      <c r="I19" s="76">
        <v>87.7</v>
      </c>
      <c r="J19" s="131">
        <v>86.8</v>
      </c>
    </row>
    <row r="20" spans="1:11" s="16" customFormat="1" ht="11.25" customHeight="1">
      <c r="A20" s="17" t="s">
        <v>93</v>
      </c>
      <c r="B20" s="76">
        <v>87.07</v>
      </c>
      <c r="C20" s="76">
        <v>87.23</v>
      </c>
      <c r="D20" s="76">
        <v>89.93</v>
      </c>
      <c r="E20" s="76">
        <v>89.72</v>
      </c>
      <c r="F20" s="76">
        <v>87.32</v>
      </c>
      <c r="G20" s="76">
        <v>90.3</v>
      </c>
      <c r="H20" s="76">
        <v>87.62</v>
      </c>
      <c r="I20" s="76">
        <v>89.34</v>
      </c>
      <c r="J20" s="131">
        <v>88.55</v>
      </c>
    </row>
    <row r="21" spans="1:11" s="16" customFormat="1" ht="11.25" customHeight="1">
      <c r="A21" s="17" t="s">
        <v>94</v>
      </c>
      <c r="B21" s="76">
        <v>85.73</v>
      </c>
      <c r="C21" s="76">
        <v>86.59</v>
      </c>
      <c r="D21" s="76">
        <v>88.87</v>
      </c>
      <c r="E21" s="76">
        <v>88.53</v>
      </c>
      <c r="F21" s="76">
        <v>86.13</v>
      </c>
      <c r="G21" s="76">
        <v>89.32</v>
      </c>
      <c r="H21" s="76">
        <v>87</v>
      </c>
      <c r="I21" s="76">
        <v>88.5</v>
      </c>
      <c r="J21" s="131">
        <v>87.65</v>
      </c>
    </row>
    <row r="22" spans="1:11" s="16" customFormat="1" ht="15" customHeight="1">
      <c r="A22" s="126" t="s">
        <v>286</v>
      </c>
      <c r="B22" s="76"/>
      <c r="C22" s="76"/>
      <c r="D22" s="76"/>
      <c r="E22" s="76"/>
      <c r="F22" s="76"/>
      <c r="G22" s="76"/>
      <c r="H22" s="76"/>
      <c r="I22" s="76"/>
      <c r="J22" s="131"/>
    </row>
    <row r="23" spans="1:11" s="16" customFormat="1" ht="11.25" customHeight="1">
      <c r="A23" s="17" t="s">
        <v>92</v>
      </c>
      <c r="B23" s="76">
        <v>82.16</v>
      </c>
      <c r="C23" s="76">
        <v>83.39</v>
      </c>
      <c r="D23" s="76">
        <v>83.96</v>
      </c>
      <c r="E23" s="76">
        <v>84.38</v>
      </c>
      <c r="F23" s="76">
        <v>80.98</v>
      </c>
      <c r="G23" s="76">
        <v>84.35</v>
      </c>
      <c r="H23" s="76">
        <v>82.43</v>
      </c>
      <c r="I23" s="76">
        <v>83.78</v>
      </c>
      <c r="J23" s="131">
        <v>83.3</v>
      </c>
    </row>
    <row r="24" spans="1:11" s="16" customFormat="1" ht="11.25" customHeight="1">
      <c r="A24" s="17" t="s">
        <v>93</v>
      </c>
      <c r="B24" s="76">
        <v>86.23</v>
      </c>
      <c r="C24" s="76">
        <v>86.29</v>
      </c>
      <c r="D24" s="76">
        <v>87.67</v>
      </c>
      <c r="E24" s="76">
        <v>88</v>
      </c>
      <c r="F24" s="76">
        <v>86.78</v>
      </c>
      <c r="G24" s="76">
        <v>88.77</v>
      </c>
      <c r="H24" s="76">
        <v>86.16</v>
      </c>
      <c r="I24" s="76">
        <v>87.88</v>
      </c>
      <c r="J24" s="131">
        <v>87.17</v>
      </c>
    </row>
    <row r="25" spans="1:11" s="16" customFormat="1" ht="11.25" customHeight="1">
      <c r="A25" s="17" t="s">
        <v>94</v>
      </c>
      <c r="B25" s="76">
        <v>84.12</v>
      </c>
      <c r="C25" s="76">
        <v>84.8</v>
      </c>
      <c r="D25" s="76">
        <v>85.77</v>
      </c>
      <c r="E25" s="76">
        <v>86.12</v>
      </c>
      <c r="F25" s="76">
        <v>83.8</v>
      </c>
      <c r="G25" s="76">
        <v>86.46</v>
      </c>
      <c r="H25" s="76">
        <v>84.25</v>
      </c>
      <c r="I25" s="76">
        <v>85.76</v>
      </c>
      <c r="J25" s="131">
        <v>85.17</v>
      </c>
    </row>
    <row r="26" spans="1:11" s="16" customFormat="1" ht="11.25" customHeight="1" thickBot="1">
      <c r="A26" s="18"/>
      <c r="B26" s="19"/>
      <c r="C26" s="19"/>
      <c r="D26" s="19"/>
      <c r="E26" s="19"/>
      <c r="F26" s="19"/>
      <c r="G26" s="19"/>
      <c r="H26" s="19"/>
      <c r="I26" s="19"/>
      <c r="J26" s="138"/>
    </row>
    <row r="27" spans="1:11" s="16" customFormat="1" ht="11.25" customHeight="1">
      <c r="A27" s="127"/>
      <c r="B27" s="127"/>
      <c r="C27" s="127"/>
      <c r="D27" s="127"/>
      <c r="E27" s="127"/>
      <c r="F27" s="127"/>
      <c r="G27" s="88"/>
      <c r="H27" s="88"/>
      <c r="I27" s="88"/>
      <c r="J27" s="127"/>
    </row>
    <row r="28" spans="1:11" ht="11.25" customHeight="1">
      <c r="A28" s="56" t="s">
        <v>258</v>
      </c>
    </row>
    <row r="29" spans="1:11" ht="11.25" customHeight="1">
      <c r="A29" s="20"/>
    </row>
    <row r="31" spans="1:11" ht="11.25" customHeight="1">
      <c r="A31" s="21"/>
      <c r="H31" s="17"/>
      <c r="I31" s="17"/>
      <c r="J31" s="17"/>
      <c r="K31" s="126"/>
    </row>
    <row r="32" spans="1:11" ht="11.25" customHeight="1">
      <c r="A32" s="21"/>
      <c r="G32" s="17"/>
      <c r="H32" s="76"/>
      <c r="I32" s="76"/>
      <c r="J32" s="76"/>
      <c r="K32" s="131"/>
    </row>
    <row r="33" spans="1:11" ht="11.25" customHeight="1">
      <c r="A33" s="20"/>
      <c r="G33" s="17"/>
      <c r="H33" s="76"/>
      <c r="I33" s="76"/>
      <c r="J33" s="76"/>
      <c r="K33" s="131"/>
    </row>
    <row r="34" spans="1:11" ht="11.25" customHeight="1">
      <c r="G34" s="17"/>
      <c r="H34" s="76"/>
      <c r="I34" s="76"/>
      <c r="J34" s="76"/>
      <c r="K34" s="131"/>
    </row>
    <row r="35" spans="1:11" ht="11.25" customHeight="1">
      <c r="I35" s="131"/>
    </row>
    <row r="36" spans="1:11" ht="11.25" customHeight="1">
      <c r="G36" s="17"/>
    </row>
    <row r="37" spans="1:11" ht="11.25" customHeight="1">
      <c r="G37" s="17"/>
    </row>
    <row r="38" spans="1:11" ht="11.25" customHeight="1">
      <c r="G38" s="17"/>
    </row>
    <row r="39" spans="1:11" ht="11.25" customHeight="1">
      <c r="I39" s="131"/>
    </row>
    <row r="40" spans="1:11" ht="11.25" customHeight="1">
      <c r="G40" s="17"/>
    </row>
    <row r="41" spans="1:11" ht="11.25" customHeight="1">
      <c r="G41" s="17"/>
    </row>
    <row r="42" spans="1:11" ht="11.25" customHeight="1">
      <c r="G42" s="17"/>
    </row>
    <row r="50" spans="1:1" ht="11.25" customHeight="1">
      <c r="A50" s="22"/>
    </row>
  </sheetData>
  <mergeCells count="1">
    <mergeCell ref="A10:J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Hoja26"/>
  <dimension ref="A1:L54"/>
  <sheetViews>
    <sheetView showGridLines="0" workbookViewId="0"/>
  </sheetViews>
  <sheetFormatPr baseColWidth="10" defaultColWidth="9.625" defaultRowHeight="11.25" customHeight="1"/>
  <cols>
    <col min="1" max="1" width="24.25" style="11" customWidth="1"/>
    <col min="2" max="9" width="6.625" style="10" customWidth="1"/>
    <col min="10" max="10" width="8.875" style="9" customWidth="1"/>
    <col min="11" max="14" width="6.625" style="10" customWidth="1"/>
    <col min="15" max="16384" width="9.625" style="10"/>
  </cols>
  <sheetData>
    <row r="1" spans="1:11" ht="15.75">
      <c r="B1" s="9"/>
      <c r="G1" s="143"/>
      <c r="H1" s="143"/>
      <c r="I1" s="143"/>
      <c r="J1" s="143"/>
      <c r="K1" s="9"/>
    </row>
    <row r="2" spans="1:11" ht="15.75">
      <c r="B2" s="9"/>
      <c r="F2" s="9"/>
      <c r="G2" s="9"/>
      <c r="H2" s="9"/>
      <c r="I2" s="9"/>
      <c r="J2" s="144"/>
      <c r="K2" s="9"/>
    </row>
    <row r="3" spans="1:11" ht="11.25" customHeight="1">
      <c r="B3" s="9"/>
      <c r="J3" s="10"/>
      <c r="K3" s="9"/>
    </row>
    <row r="4" spans="1:11" ht="11.25" customHeight="1">
      <c r="B4" s="9"/>
      <c r="J4" s="10"/>
      <c r="K4" s="9"/>
    </row>
    <row r="5" spans="1:11" ht="11.25" customHeight="1">
      <c r="B5" s="9"/>
      <c r="J5" s="10"/>
      <c r="K5" s="9"/>
    </row>
    <row r="6" spans="1:11" ht="11.25" customHeight="1">
      <c r="B6" s="9"/>
      <c r="J6" s="10"/>
      <c r="K6" s="9"/>
    </row>
    <row r="7" spans="1:11" ht="15" customHeight="1">
      <c r="A7" s="8" t="s">
        <v>233</v>
      </c>
    </row>
    <row r="9" spans="1:11" s="6" customFormat="1" ht="15" customHeight="1">
      <c r="A9" s="133" t="s">
        <v>239</v>
      </c>
      <c r="C9" s="4"/>
      <c r="D9" s="2"/>
      <c r="F9" s="3"/>
      <c r="J9" s="13"/>
    </row>
    <row r="10" spans="1:11" s="6" customFormat="1" ht="23.45" customHeight="1">
      <c r="A10" s="283" t="s">
        <v>222</v>
      </c>
      <c r="B10" s="283"/>
      <c r="C10" s="283"/>
      <c r="D10" s="283"/>
      <c r="E10" s="283"/>
      <c r="F10" s="283"/>
      <c r="G10" s="283"/>
      <c r="H10" s="283"/>
      <c r="I10" s="283"/>
      <c r="J10" s="283"/>
    </row>
    <row r="11" spans="1:11" ht="11.25" customHeight="1" thickBot="1"/>
    <row r="12" spans="1:11" s="16" customFormat="1" ht="25.5" customHeight="1" thickBot="1">
      <c r="A12" s="224" t="s">
        <v>108</v>
      </c>
      <c r="B12" s="15" t="s">
        <v>21</v>
      </c>
      <c r="C12" s="15" t="s">
        <v>22</v>
      </c>
      <c r="D12" s="15" t="s">
        <v>23</v>
      </c>
      <c r="E12" s="15" t="s">
        <v>24</v>
      </c>
      <c r="F12" s="15" t="s">
        <v>25</v>
      </c>
      <c r="G12" s="15" t="s">
        <v>26</v>
      </c>
      <c r="H12" s="15" t="s">
        <v>27</v>
      </c>
      <c r="I12" s="15" t="s">
        <v>28</v>
      </c>
      <c r="J12" s="135" t="s">
        <v>20</v>
      </c>
    </row>
    <row r="13" spans="1:11" s="16" customFormat="1" ht="14.25" customHeight="1">
      <c r="A13" s="217"/>
      <c r="J13" s="137"/>
    </row>
    <row r="14" spans="1:11" s="16" customFormat="1" ht="11.25" customHeight="1">
      <c r="A14" s="126" t="s">
        <v>97</v>
      </c>
      <c r="B14" s="225"/>
      <c r="C14" s="225"/>
      <c r="D14" s="225"/>
      <c r="E14" s="225"/>
      <c r="F14" s="225"/>
      <c r="G14" s="225"/>
      <c r="H14" s="225"/>
      <c r="I14" s="225"/>
      <c r="J14" s="225"/>
    </row>
    <row r="15" spans="1:11" s="16" customFormat="1" ht="11.25" customHeight="1">
      <c r="A15" s="17" t="s">
        <v>92</v>
      </c>
      <c r="B15" s="76">
        <v>68.87</v>
      </c>
      <c r="C15" s="76">
        <v>72.930000000000007</v>
      </c>
      <c r="D15" s="76">
        <v>73.569999999999993</v>
      </c>
      <c r="E15" s="76">
        <v>75.319999999999993</v>
      </c>
      <c r="F15" s="76">
        <v>68.97</v>
      </c>
      <c r="G15" s="76">
        <v>71.3</v>
      </c>
      <c r="H15" s="76">
        <v>72.709999999999994</v>
      </c>
      <c r="I15" s="76">
        <v>73.099999999999994</v>
      </c>
      <c r="J15" s="131">
        <v>72.53</v>
      </c>
    </row>
    <row r="16" spans="1:11" s="16" customFormat="1" ht="11.25" customHeight="1">
      <c r="A16" s="17" t="s">
        <v>93</v>
      </c>
      <c r="B16" s="76">
        <v>76.959999999999994</v>
      </c>
      <c r="C16" s="76">
        <v>78.11</v>
      </c>
      <c r="D16" s="76">
        <v>80.47</v>
      </c>
      <c r="E16" s="76">
        <v>82.84</v>
      </c>
      <c r="F16" s="76">
        <v>77.88</v>
      </c>
      <c r="G16" s="76">
        <v>79.61</v>
      </c>
      <c r="H16" s="76">
        <v>78.67</v>
      </c>
      <c r="I16" s="76">
        <v>79.11</v>
      </c>
      <c r="J16" s="131">
        <v>79.180000000000007</v>
      </c>
    </row>
    <row r="17" spans="1:10" s="16" customFormat="1" ht="11.25" customHeight="1">
      <c r="A17" s="17" t="s">
        <v>94</v>
      </c>
      <c r="B17" s="76">
        <v>72.650000000000006</v>
      </c>
      <c r="C17" s="76">
        <v>75.38</v>
      </c>
      <c r="D17" s="76">
        <v>76.84</v>
      </c>
      <c r="E17" s="76">
        <v>78.849999999999994</v>
      </c>
      <c r="F17" s="76">
        <v>73.22</v>
      </c>
      <c r="G17" s="76">
        <v>75.180000000000007</v>
      </c>
      <c r="H17" s="76">
        <v>75.540000000000006</v>
      </c>
      <c r="I17" s="76">
        <v>75.95</v>
      </c>
      <c r="J17" s="131">
        <v>75.67</v>
      </c>
    </row>
    <row r="18" spans="1:10" s="16" customFormat="1" ht="11.25" customHeight="1">
      <c r="A18" s="126" t="s">
        <v>98</v>
      </c>
      <c r="B18" s="76"/>
      <c r="C18" s="76"/>
      <c r="D18" s="76"/>
      <c r="E18" s="76"/>
      <c r="F18" s="76"/>
      <c r="G18" s="76"/>
      <c r="H18" s="76"/>
      <c r="I18" s="76"/>
      <c r="J18" s="131"/>
    </row>
    <row r="19" spans="1:10" s="16" customFormat="1" ht="11.25" customHeight="1">
      <c r="A19" s="17" t="s">
        <v>92</v>
      </c>
      <c r="B19" s="76">
        <v>65.8</v>
      </c>
      <c r="C19" s="76">
        <v>70.44</v>
      </c>
      <c r="D19" s="76">
        <v>69.47</v>
      </c>
      <c r="E19" s="76">
        <v>72.11</v>
      </c>
      <c r="F19" s="76">
        <v>62.9</v>
      </c>
      <c r="G19" s="76">
        <v>67.040000000000006</v>
      </c>
      <c r="H19" s="76">
        <v>70</v>
      </c>
      <c r="I19" s="76">
        <v>70.34</v>
      </c>
      <c r="J19" s="131">
        <v>69.290000000000006</v>
      </c>
    </row>
    <row r="20" spans="1:10" s="16" customFormat="1" ht="11.25" customHeight="1">
      <c r="A20" s="17" t="s">
        <v>93</v>
      </c>
      <c r="B20" s="76">
        <v>74.489999999999995</v>
      </c>
      <c r="C20" s="76">
        <v>74.849999999999994</v>
      </c>
      <c r="D20" s="76">
        <v>78.040000000000006</v>
      </c>
      <c r="E20" s="76">
        <v>80.790000000000006</v>
      </c>
      <c r="F20" s="76">
        <v>72.36</v>
      </c>
      <c r="G20" s="76">
        <v>76.66</v>
      </c>
      <c r="H20" s="76">
        <v>76.64</v>
      </c>
      <c r="I20" s="76">
        <v>76.45</v>
      </c>
      <c r="J20" s="131">
        <v>76.44</v>
      </c>
    </row>
    <row r="21" spans="1:10" s="16" customFormat="1" ht="11.25" customHeight="1">
      <c r="A21" s="17" t="s">
        <v>94</v>
      </c>
      <c r="B21" s="76">
        <v>69.87</v>
      </c>
      <c r="C21" s="76">
        <v>72.52</v>
      </c>
      <c r="D21" s="76">
        <v>73.52</v>
      </c>
      <c r="E21" s="76">
        <v>76.260000000000005</v>
      </c>
      <c r="F21" s="76">
        <v>67.489999999999995</v>
      </c>
      <c r="G21" s="76">
        <v>71.63</v>
      </c>
      <c r="H21" s="76">
        <v>73.150000000000006</v>
      </c>
      <c r="I21" s="76">
        <v>73.25</v>
      </c>
      <c r="J21" s="131">
        <v>72.69</v>
      </c>
    </row>
    <row r="22" spans="1:10" s="16" customFormat="1" ht="11.25" customHeight="1">
      <c r="A22" s="126" t="s">
        <v>99</v>
      </c>
      <c r="B22" s="76"/>
      <c r="C22" s="76"/>
      <c r="E22" s="76"/>
      <c r="F22" s="76"/>
      <c r="G22" s="76"/>
      <c r="H22" s="76"/>
      <c r="I22" s="76"/>
      <c r="J22" s="131"/>
    </row>
    <row r="23" spans="1:10" s="16" customFormat="1" ht="11.25" customHeight="1">
      <c r="A23" s="17" t="s">
        <v>92</v>
      </c>
      <c r="B23" s="76">
        <v>74.11</v>
      </c>
      <c r="C23" s="76">
        <v>77.72</v>
      </c>
      <c r="D23" s="76">
        <v>81.28</v>
      </c>
      <c r="E23" s="76">
        <v>78.92</v>
      </c>
      <c r="F23" s="76">
        <v>71.78</v>
      </c>
      <c r="G23" s="76">
        <v>78.72</v>
      </c>
      <c r="H23" s="76">
        <v>75.88</v>
      </c>
      <c r="I23" s="76">
        <v>79.760000000000005</v>
      </c>
      <c r="J23" s="131">
        <v>77.760000000000005</v>
      </c>
    </row>
    <row r="24" spans="1:10" s="16" customFormat="1" ht="11.25" customHeight="1">
      <c r="A24" s="17" t="s">
        <v>93</v>
      </c>
      <c r="B24" s="76">
        <v>80.040000000000006</v>
      </c>
      <c r="C24" s="76">
        <v>82.01</v>
      </c>
      <c r="D24" s="76">
        <v>85.82</v>
      </c>
      <c r="E24" s="76">
        <v>83.2</v>
      </c>
      <c r="F24" s="76">
        <v>77.930000000000007</v>
      </c>
      <c r="G24" s="76">
        <v>84.58</v>
      </c>
      <c r="H24" s="76">
        <v>82.18</v>
      </c>
      <c r="I24" s="76">
        <v>83.99</v>
      </c>
      <c r="J24" s="131">
        <v>82.81</v>
      </c>
    </row>
    <row r="25" spans="1:10" s="16" customFormat="1" ht="11.25" customHeight="1">
      <c r="A25" s="17" t="s">
        <v>94</v>
      </c>
      <c r="B25" s="76">
        <v>77</v>
      </c>
      <c r="C25" s="76">
        <v>79.849999999999994</v>
      </c>
      <c r="D25" s="76">
        <v>83.51</v>
      </c>
      <c r="E25" s="76">
        <v>81.040000000000006</v>
      </c>
      <c r="F25" s="76">
        <v>74.78</v>
      </c>
      <c r="G25" s="76">
        <v>81.56</v>
      </c>
      <c r="H25" s="76">
        <v>78.97</v>
      </c>
      <c r="I25" s="76">
        <v>81.819999999999993</v>
      </c>
      <c r="J25" s="131">
        <v>80.239999999999995</v>
      </c>
    </row>
    <row r="26" spans="1:10" s="16" customFormat="1" ht="11.25" customHeight="1">
      <c r="A26" s="126" t="s">
        <v>100</v>
      </c>
      <c r="B26" s="76"/>
      <c r="C26" s="76"/>
      <c r="D26" s="76"/>
      <c r="E26" s="76"/>
      <c r="F26" s="76"/>
      <c r="G26" s="76"/>
      <c r="H26" s="76"/>
      <c r="I26" s="76"/>
      <c r="J26" s="131"/>
    </row>
    <row r="27" spans="1:10" s="16" customFormat="1" ht="11.25" customHeight="1">
      <c r="A27" s="17" t="s">
        <v>92</v>
      </c>
      <c r="B27" s="76">
        <v>77.87</v>
      </c>
      <c r="C27" s="76">
        <v>80.88</v>
      </c>
      <c r="D27" s="76">
        <v>83.71</v>
      </c>
      <c r="E27" s="76">
        <v>80.180000000000007</v>
      </c>
      <c r="F27" s="76">
        <v>77.64</v>
      </c>
      <c r="G27" s="76">
        <v>82.24</v>
      </c>
      <c r="H27" s="76">
        <v>79.66</v>
      </c>
      <c r="I27" s="76">
        <v>81.59</v>
      </c>
      <c r="J27" s="131">
        <v>80.73</v>
      </c>
    </row>
    <row r="28" spans="1:10" s="16" customFormat="1" ht="11.25" customHeight="1">
      <c r="A28" s="17" t="s">
        <v>93</v>
      </c>
      <c r="B28" s="76">
        <v>84.49</v>
      </c>
      <c r="C28" s="76">
        <v>84.78</v>
      </c>
      <c r="D28" s="76">
        <v>87.79</v>
      </c>
      <c r="E28" s="76">
        <v>87.23</v>
      </c>
      <c r="F28" s="76">
        <v>82.22</v>
      </c>
      <c r="G28" s="76">
        <v>86.64</v>
      </c>
      <c r="H28" s="76">
        <v>86.27</v>
      </c>
      <c r="I28" s="76">
        <v>86.42</v>
      </c>
      <c r="J28" s="131">
        <v>85.99</v>
      </c>
    </row>
    <row r="29" spans="1:10" s="16" customFormat="1" ht="11.25" customHeight="1">
      <c r="A29" s="17" t="s">
        <v>94</v>
      </c>
      <c r="B29" s="76">
        <v>81.19</v>
      </c>
      <c r="C29" s="76">
        <v>82.82</v>
      </c>
      <c r="D29" s="76">
        <v>85.76</v>
      </c>
      <c r="E29" s="76">
        <v>83.74</v>
      </c>
      <c r="F29" s="76">
        <v>80.08</v>
      </c>
      <c r="G29" s="76">
        <v>84.51</v>
      </c>
      <c r="H29" s="76">
        <v>82.97</v>
      </c>
      <c r="I29" s="76">
        <v>84.02</v>
      </c>
      <c r="J29" s="131">
        <v>83.39</v>
      </c>
    </row>
    <row r="30" spans="1:10" s="16" customFormat="1" ht="11.25" customHeight="1" thickBot="1">
      <c r="A30" s="18"/>
      <c r="B30" s="19"/>
      <c r="C30" s="19"/>
      <c r="D30" s="19"/>
      <c r="E30" s="19"/>
      <c r="F30" s="19"/>
      <c r="G30" s="19"/>
      <c r="H30" s="19"/>
      <c r="I30" s="19"/>
      <c r="J30" s="138"/>
    </row>
    <row r="31" spans="1:10" s="16" customFormat="1" ht="11.25" customHeight="1">
      <c r="A31" s="127"/>
      <c r="B31" s="127"/>
      <c r="C31" s="127"/>
      <c r="D31" s="127"/>
      <c r="E31" s="127"/>
      <c r="F31" s="127"/>
      <c r="G31" s="88"/>
      <c r="H31" s="88"/>
      <c r="I31" s="88"/>
      <c r="J31" s="127"/>
    </row>
    <row r="32" spans="1:10" ht="11.25" customHeight="1">
      <c r="A32" s="56" t="s">
        <v>258</v>
      </c>
    </row>
    <row r="33" spans="1:12" ht="11.25" customHeight="1">
      <c r="A33" s="20"/>
    </row>
    <row r="35" spans="1:12" ht="11.25" customHeight="1">
      <c r="A35" s="21"/>
      <c r="I35" s="65"/>
      <c r="J35" s="65"/>
      <c r="K35" s="65"/>
      <c r="L35" s="65"/>
    </row>
    <row r="36" spans="1:12" ht="11.25" customHeight="1">
      <c r="A36" s="21"/>
      <c r="G36" s="17"/>
      <c r="I36" s="76"/>
      <c r="J36" s="76"/>
      <c r="K36" s="76"/>
      <c r="L36" s="76"/>
    </row>
    <row r="37" spans="1:12" ht="11.25" customHeight="1">
      <c r="A37" s="20"/>
      <c r="G37" s="17"/>
      <c r="I37" s="76"/>
      <c r="J37" s="76"/>
      <c r="K37" s="76"/>
      <c r="L37" s="76"/>
    </row>
    <row r="38" spans="1:12" ht="11.25" customHeight="1">
      <c r="G38" s="17"/>
      <c r="I38" s="76"/>
      <c r="J38" s="76"/>
      <c r="K38" s="76"/>
      <c r="L38" s="76"/>
    </row>
    <row r="39" spans="1:12" ht="11.25" customHeight="1">
      <c r="I39" s="131"/>
    </row>
    <row r="40" spans="1:12" ht="11.25" customHeight="1">
      <c r="G40" s="17"/>
    </row>
    <row r="41" spans="1:12" ht="11.25" customHeight="1">
      <c r="G41" s="17"/>
    </row>
    <row r="42" spans="1:12" ht="11.25" customHeight="1">
      <c r="G42" s="17"/>
    </row>
    <row r="43" spans="1:12" ht="11.25" customHeight="1">
      <c r="I43" s="131"/>
    </row>
    <row r="44" spans="1:12" ht="11.25" customHeight="1">
      <c r="G44" s="17"/>
    </row>
    <row r="45" spans="1:12" ht="11.25" customHeight="1">
      <c r="G45" s="17"/>
    </row>
    <row r="46" spans="1:12" ht="11.25" customHeight="1">
      <c r="G46" s="17"/>
    </row>
    <row r="54" spans="1:1" ht="11.25" customHeight="1">
      <c r="A54" s="22"/>
    </row>
  </sheetData>
  <mergeCells count="1">
    <mergeCell ref="A10:J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Hoja27"/>
  <dimension ref="A1:L54"/>
  <sheetViews>
    <sheetView showGridLines="0" workbookViewId="0"/>
  </sheetViews>
  <sheetFormatPr baseColWidth="10" defaultColWidth="9.625" defaultRowHeight="11.25" customHeight="1"/>
  <cols>
    <col min="1" max="1" width="24.25" style="11" customWidth="1"/>
    <col min="2" max="9" width="6.625" style="10" customWidth="1"/>
    <col min="10" max="10" width="8.875" style="9" customWidth="1"/>
    <col min="11" max="14" width="6.625" style="10" customWidth="1"/>
    <col min="15" max="16384" width="9.625" style="10"/>
  </cols>
  <sheetData>
    <row r="1" spans="1:11" ht="15.75">
      <c r="B1" s="9"/>
      <c r="G1" s="222"/>
      <c r="H1" s="222"/>
      <c r="I1" s="222"/>
      <c r="J1" s="143"/>
      <c r="K1" s="9"/>
    </row>
    <row r="2" spans="1:11" ht="15.75">
      <c r="B2" s="9"/>
      <c r="F2" s="9"/>
      <c r="G2" s="9"/>
      <c r="H2" s="9"/>
      <c r="I2" s="9"/>
      <c r="J2" s="144"/>
      <c r="K2" s="9"/>
    </row>
    <row r="3" spans="1:11" ht="11.25" customHeight="1">
      <c r="B3" s="9"/>
      <c r="J3" s="10"/>
      <c r="K3" s="9"/>
    </row>
    <row r="4" spans="1:11" ht="11.25" customHeight="1">
      <c r="B4" s="9"/>
      <c r="J4" s="10"/>
      <c r="K4" s="9"/>
    </row>
    <row r="5" spans="1:11" ht="11.25" customHeight="1">
      <c r="B5" s="9"/>
      <c r="J5" s="10"/>
      <c r="K5" s="9"/>
    </row>
    <row r="6" spans="1:11" ht="11.25" customHeight="1">
      <c r="B6" s="9"/>
      <c r="J6" s="10"/>
      <c r="K6" s="9"/>
    </row>
    <row r="7" spans="1:11" ht="15" customHeight="1">
      <c r="A7" s="8" t="s">
        <v>233</v>
      </c>
    </row>
    <row r="9" spans="1:11" s="6" customFormat="1" ht="15" customHeight="1">
      <c r="A9" s="133" t="s">
        <v>240</v>
      </c>
      <c r="C9" s="4"/>
      <c r="D9" s="2"/>
      <c r="F9" s="3"/>
      <c r="J9" s="13"/>
    </row>
    <row r="10" spans="1:11" s="6" customFormat="1" ht="23.45" customHeight="1">
      <c r="A10" s="283" t="s">
        <v>223</v>
      </c>
      <c r="B10" s="283"/>
      <c r="C10" s="283"/>
      <c r="D10" s="283"/>
      <c r="E10" s="283"/>
      <c r="F10" s="283"/>
      <c r="G10" s="283"/>
      <c r="H10" s="283"/>
      <c r="I10" s="283"/>
      <c r="J10" s="283"/>
    </row>
    <row r="11" spans="1:11" ht="11.25" customHeight="1" thickBot="1"/>
    <row r="12" spans="1:11" s="16" customFormat="1" ht="25.5" customHeight="1" thickBot="1">
      <c r="A12" s="224" t="s">
        <v>108</v>
      </c>
      <c r="B12" s="15" t="s">
        <v>21</v>
      </c>
      <c r="C12" s="15" t="s">
        <v>22</v>
      </c>
      <c r="D12" s="15" t="s">
        <v>23</v>
      </c>
      <c r="E12" s="15" t="s">
        <v>24</v>
      </c>
      <c r="F12" s="15" t="s">
        <v>25</v>
      </c>
      <c r="G12" s="15" t="s">
        <v>26</v>
      </c>
      <c r="H12" s="15" t="s">
        <v>27</v>
      </c>
      <c r="I12" s="15" t="s">
        <v>28</v>
      </c>
      <c r="J12" s="135" t="s">
        <v>20</v>
      </c>
    </row>
    <row r="13" spans="1:11" s="16" customFormat="1" ht="14.25" customHeight="1">
      <c r="A13" s="217"/>
      <c r="J13" s="137"/>
    </row>
    <row r="14" spans="1:11" s="16" customFormat="1" ht="11.25" customHeight="1">
      <c r="A14" s="126" t="s">
        <v>97</v>
      </c>
      <c r="B14" s="225"/>
      <c r="C14" s="225"/>
      <c r="D14" s="225"/>
      <c r="E14" s="225"/>
      <c r="F14" s="225"/>
      <c r="G14" s="225"/>
      <c r="H14" s="225"/>
      <c r="I14" s="225"/>
      <c r="J14" s="225"/>
    </row>
    <row r="15" spans="1:11" s="16" customFormat="1" ht="11.25" customHeight="1">
      <c r="A15" s="17" t="s">
        <v>92</v>
      </c>
      <c r="B15" s="76">
        <v>66.900000000000006</v>
      </c>
      <c r="C15" s="76">
        <v>70.150000000000006</v>
      </c>
      <c r="D15" s="76">
        <v>71.39</v>
      </c>
      <c r="E15" s="76">
        <v>72.58</v>
      </c>
      <c r="F15" s="76">
        <v>64.599999999999994</v>
      </c>
      <c r="G15" s="76">
        <v>70.709999999999994</v>
      </c>
      <c r="H15" s="76">
        <v>70.09</v>
      </c>
      <c r="I15" s="76">
        <v>71.260000000000005</v>
      </c>
      <c r="J15" s="131">
        <v>70.2</v>
      </c>
    </row>
    <row r="16" spans="1:11" s="16" customFormat="1" ht="11.25" customHeight="1">
      <c r="A16" s="17" t="s">
        <v>93</v>
      </c>
      <c r="B16" s="76">
        <v>78.45</v>
      </c>
      <c r="C16" s="76">
        <v>79.8</v>
      </c>
      <c r="D16" s="76">
        <v>82.89</v>
      </c>
      <c r="E16" s="76">
        <v>83.8</v>
      </c>
      <c r="F16" s="76">
        <v>77.22</v>
      </c>
      <c r="G16" s="76">
        <v>82.84</v>
      </c>
      <c r="H16" s="76">
        <v>80.09</v>
      </c>
      <c r="I16" s="76">
        <v>81.37</v>
      </c>
      <c r="J16" s="131">
        <v>80.900000000000006</v>
      </c>
    </row>
    <row r="17" spans="1:10" s="16" customFormat="1" ht="11.25" customHeight="1">
      <c r="A17" s="17" t="s">
        <v>94</v>
      </c>
      <c r="B17" s="76">
        <v>72.3</v>
      </c>
      <c r="C17" s="76">
        <v>74.7</v>
      </c>
      <c r="D17" s="76">
        <v>76.84</v>
      </c>
      <c r="E17" s="76">
        <v>77.84</v>
      </c>
      <c r="F17" s="76">
        <v>70.62</v>
      </c>
      <c r="G17" s="76">
        <v>76.37</v>
      </c>
      <c r="H17" s="76">
        <v>74.83</v>
      </c>
      <c r="I17" s="76">
        <v>76.06</v>
      </c>
      <c r="J17" s="131">
        <v>75.25</v>
      </c>
    </row>
    <row r="18" spans="1:10" s="16" customFormat="1" ht="11.25" customHeight="1">
      <c r="A18" s="126" t="s">
        <v>98</v>
      </c>
      <c r="B18" s="76"/>
      <c r="C18" s="76"/>
      <c r="D18" s="76"/>
      <c r="E18" s="76"/>
      <c r="F18" s="76"/>
      <c r="G18" s="76"/>
      <c r="H18" s="76"/>
      <c r="I18" s="76"/>
      <c r="J18" s="131"/>
    </row>
    <row r="19" spans="1:10" s="16" customFormat="1" ht="11.25" customHeight="1">
      <c r="A19" s="17" t="s">
        <v>92</v>
      </c>
      <c r="B19" s="76">
        <v>64.430000000000007</v>
      </c>
      <c r="C19" s="76">
        <v>66.77</v>
      </c>
      <c r="D19" s="76">
        <v>68.86</v>
      </c>
      <c r="E19" s="76">
        <v>71.11</v>
      </c>
      <c r="F19" s="76">
        <v>60.41</v>
      </c>
      <c r="G19" s="76">
        <v>67.55</v>
      </c>
      <c r="H19" s="76">
        <v>67.55</v>
      </c>
      <c r="I19" s="76">
        <v>68.16</v>
      </c>
      <c r="J19" s="131">
        <v>67.37</v>
      </c>
    </row>
    <row r="20" spans="1:10" s="16" customFormat="1" ht="11.25" customHeight="1">
      <c r="A20" s="17" t="s">
        <v>93</v>
      </c>
      <c r="B20" s="76">
        <v>75.900000000000006</v>
      </c>
      <c r="C20" s="76">
        <v>75.75</v>
      </c>
      <c r="D20" s="76">
        <v>81.62</v>
      </c>
      <c r="E20" s="76">
        <v>82.03</v>
      </c>
      <c r="F20" s="76">
        <v>73.150000000000006</v>
      </c>
      <c r="G20" s="76">
        <v>80.2</v>
      </c>
      <c r="H20" s="76">
        <v>78.06</v>
      </c>
      <c r="I20" s="76">
        <v>77.790000000000006</v>
      </c>
      <c r="J20" s="131">
        <v>78.069999999999993</v>
      </c>
    </row>
    <row r="21" spans="1:10" s="16" customFormat="1" ht="11.25" customHeight="1">
      <c r="A21" s="17" t="s">
        <v>94</v>
      </c>
      <c r="B21" s="76">
        <v>69.81</v>
      </c>
      <c r="C21" s="76">
        <v>71.010000000000005</v>
      </c>
      <c r="D21" s="76">
        <v>74.89</v>
      </c>
      <c r="E21" s="76">
        <v>76.33</v>
      </c>
      <c r="F21" s="76">
        <v>66.599999999999994</v>
      </c>
      <c r="G21" s="76">
        <v>73.599999999999994</v>
      </c>
      <c r="H21" s="76">
        <v>72.540000000000006</v>
      </c>
      <c r="I21" s="76">
        <v>72.75</v>
      </c>
      <c r="J21" s="131">
        <v>72.45</v>
      </c>
    </row>
    <row r="22" spans="1:10" s="16" customFormat="1" ht="11.25" customHeight="1">
      <c r="A22" s="126" t="s">
        <v>99</v>
      </c>
      <c r="B22" s="76"/>
      <c r="C22" s="76"/>
      <c r="D22" s="76"/>
      <c r="E22" s="76"/>
      <c r="F22" s="76"/>
      <c r="G22" s="76"/>
      <c r="H22" s="76"/>
      <c r="I22" s="76"/>
      <c r="J22" s="131"/>
    </row>
    <row r="23" spans="1:10" s="16" customFormat="1" ht="11.25" customHeight="1">
      <c r="A23" s="17" t="s">
        <v>92</v>
      </c>
      <c r="B23" s="76">
        <v>66.650000000000006</v>
      </c>
      <c r="C23" s="76">
        <v>68.38</v>
      </c>
      <c r="D23" s="76">
        <v>74.33</v>
      </c>
      <c r="E23" s="76">
        <v>73.03</v>
      </c>
      <c r="F23" s="76">
        <v>65.09</v>
      </c>
      <c r="G23" s="76">
        <v>71.349999999999994</v>
      </c>
      <c r="H23" s="76">
        <v>68.41</v>
      </c>
      <c r="I23" s="76">
        <v>71.73</v>
      </c>
      <c r="J23" s="131">
        <v>70.16</v>
      </c>
    </row>
    <row r="24" spans="1:10" s="16" customFormat="1" ht="11.25" customHeight="1">
      <c r="A24" s="17" t="s">
        <v>93</v>
      </c>
      <c r="B24" s="76">
        <v>78.97</v>
      </c>
      <c r="C24" s="76">
        <v>78.36</v>
      </c>
      <c r="D24" s="76">
        <v>85.07</v>
      </c>
      <c r="E24" s="76">
        <v>81.239999999999995</v>
      </c>
      <c r="F24" s="76">
        <v>76.430000000000007</v>
      </c>
      <c r="G24" s="76">
        <v>83.43</v>
      </c>
      <c r="H24" s="76">
        <v>80</v>
      </c>
      <c r="I24" s="76">
        <v>81.17</v>
      </c>
      <c r="J24" s="131">
        <v>80.63</v>
      </c>
    </row>
    <row r="25" spans="1:10" s="16" customFormat="1" ht="11.25" customHeight="1">
      <c r="A25" s="17" t="s">
        <v>94</v>
      </c>
      <c r="B25" s="76">
        <v>72.650000000000006</v>
      </c>
      <c r="C25" s="76">
        <v>73.34</v>
      </c>
      <c r="D25" s="76">
        <v>79.62</v>
      </c>
      <c r="E25" s="76">
        <v>77.11</v>
      </c>
      <c r="F25" s="76">
        <v>70.62</v>
      </c>
      <c r="G25" s="76">
        <v>77.22</v>
      </c>
      <c r="H25" s="76">
        <v>74.09</v>
      </c>
      <c r="I25" s="76">
        <v>76.34</v>
      </c>
      <c r="J25" s="131">
        <v>75.31</v>
      </c>
    </row>
    <row r="26" spans="1:10" s="16" customFormat="1" ht="11.25" customHeight="1">
      <c r="A26" s="126" t="s">
        <v>100</v>
      </c>
      <c r="B26" s="76"/>
      <c r="C26" s="76"/>
      <c r="D26" s="76"/>
      <c r="E26" s="76"/>
      <c r="F26" s="76"/>
      <c r="G26" s="76"/>
      <c r="H26" s="76"/>
      <c r="I26" s="76"/>
      <c r="J26" s="131"/>
    </row>
    <row r="27" spans="1:10" s="16" customFormat="1" ht="11.25" customHeight="1">
      <c r="A27" s="17" t="s">
        <v>92</v>
      </c>
      <c r="B27" s="76">
        <v>74.7</v>
      </c>
      <c r="C27" s="76">
        <v>75.959999999999994</v>
      </c>
      <c r="D27" s="76">
        <v>78.13</v>
      </c>
      <c r="E27" s="76">
        <v>77.16</v>
      </c>
      <c r="F27" s="76">
        <v>70.62</v>
      </c>
      <c r="G27" s="76">
        <v>78.64</v>
      </c>
      <c r="H27" s="76">
        <v>75.12</v>
      </c>
      <c r="I27" s="76">
        <v>76.87</v>
      </c>
      <c r="J27" s="131">
        <v>76.22</v>
      </c>
    </row>
    <row r="28" spans="1:10" s="16" customFormat="1" ht="11.25" customHeight="1">
      <c r="A28" s="17" t="s">
        <v>93</v>
      </c>
      <c r="B28" s="76">
        <v>85.62</v>
      </c>
      <c r="C28" s="76">
        <v>85.14</v>
      </c>
      <c r="D28" s="76">
        <v>87.56</v>
      </c>
      <c r="E28" s="76">
        <v>87.73</v>
      </c>
      <c r="F28" s="76">
        <v>81.599999999999994</v>
      </c>
      <c r="G28" s="76">
        <v>87.88</v>
      </c>
      <c r="H28" s="76">
        <v>85.88</v>
      </c>
      <c r="I28" s="76">
        <v>86.83</v>
      </c>
      <c r="J28" s="131">
        <v>86.27</v>
      </c>
    </row>
    <row r="29" spans="1:10" s="16" customFormat="1" ht="11.25" customHeight="1">
      <c r="A29" s="17" t="s">
        <v>94</v>
      </c>
      <c r="B29" s="76">
        <v>80.180000000000007</v>
      </c>
      <c r="C29" s="76">
        <v>80.540000000000006</v>
      </c>
      <c r="D29" s="76">
        <v>82.88</v>
      </c>
      <c r="E29" s="76">
        <v>82.51</v>
      </c>
      <c r="F29" s="76">
        <v>76.459999999999994</v>
      </c>
      <c r="G29" s="76">
        <v>83.41</v>
      </c>
      <c r="H29" s="76">
        <v>80.510000000000005</v>
      </c>
      <c r="I29" s="76">
        <v>81.900000000000006</v>
      </c>
      <c r="J29" s="131">
        <v>81.3</v>
      </c>
    </row>
    <row r="30" spans="1:10" s="16" customFormat="1" ht="11.25" customHeight="1" thickBot="1">
      <c r="A30" s="18"/>
      <c r="B30" s="19"/>
      <c r="C30" s="19"/>
      <c r="D30" s="19"/>
      <c r="E30" s="19"/>
      <c r="F30" s="19"/>
      <c r="G30" s="19"/>
      <c r="H30" s="19"/>
      <c r="I30" s="19"/>
      <c r="J30" s="138"/>
    </row>
    <row r="31" spans="1:10" s="16" customFormat="1" ht="11.25" customHeight="1">
      <c r="A31" s="127"/>
      <c r="B31" s="127"/>
      <c r="C31" s="127"/>
      <c r="D31" s="127"/>
      <c r="E31" s="127"/>
      <c r="F31" s="127"/>
      <c r="G31" s="88"/>
      <c r="H31" s="88"/>
      <c r="I31" s="88"/>
      <c r="J31" s="127"/>
    </row>
    <row r="32" spans="1:10" ht="11.25" customHeight="1">
      <c r="A32" s="56" t="s">
        <v>258</v>
      </c>
    </row>
    <row r="33" spans="1:12" ht="11.25" customHeight="1">
      <c r="A33" s="20"/>
    </row>
    <row r="35" spans="1:12" ht="11.25" customHeight="1">
      <c r="A35" s="21"/>
      <c r="I35" s="65"/>
      <c r="J35" s="65"/>
      <c r="K35" s="65"/>
      <c r="L35" s="65"/>
    </row>
    <row r="36" spans="1:12" ht="11.25" customHeight="1">
      <c r="A36" s="21"/>
      <c r="G36" s="17"/>
      <c r="I36" s="76"/>
      <c r="J36" s="76"/>
      <c r="K36" s="76"/>
      <c r="L36" s="76"/>
    </row>
    <row r="37" spans="1:12" ht="11.25" customHeight="1">
      <c r="A37" s="20"/>
      <c r="G37" s="17"/>
      <c r="I37" s="76"/>
      <c r="J37" s="76"/>
      <c r="K37" s="76"/>
      <c r="L37" s="76"/>
    </row>
    <row r="38" spans="1:12" ht="11.25" customHeight="1">
      <c r="G38" s="17"/>
      <c r="I38" s="76"/>
      <c r="J38" s="76"/>
      <c r="K38" s="76"/>
      <c r="L38" s="76"/>
    </row>
    <row r="39" spans="1:12" ht="11.25" customHeight="1">
      <c r="I39" s="131"/>
    </row>
    <row r="40" spans="1:12" ht="11.25" customHeight="1">
      <c r="G40" s="17"/>
    </row>
    <row r="41" spans="1:12" ht="11.25" customHeight="1">
      <c r="G41" s="17"/>
    </row>
    <row r="42" spans="1:12" ht="11.25" customHeight="1">
      <c r="G42" s="17"/>
    </row>
    <row r="43" spans="1:12" ht="11.25" customHeight="1">
      <c r="I43" s="131"/>
    </row>
    <row r="44" spans="1:12" ht="11.25" customHeight="1">
      <c r="G44" s="17"/>
    </row>
    <row r="45" spans="1:12" ht="11.25" customHeight="1">
      <c r="G45" s="17"/>
    </row>
    <row r="46" spans="1:12" ht="11.25" customHeight="1">
      <c r="G46" s="17"/>
    </row>
    <row r="54" spans="1:1" ht="11.25" customHeight="1">
      <c r="A54" s="22"/>
    </row>
  </sheetData>
  <mergeCells count="1">
    <mergeCell ref="A10:J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codeName="Hoja28"/>
  <dimension ref="A1:L54"/>
  <sheetViews>
    <sheetView showGridLines="0" workbookViewId="0"/>
  </sheetViews>
  <sheetFormatPr baseColWidth="10" defaultColWidth="9.625" defaultRowHeight="11.25" customHeight="1"/>
  <cols>
    <col min="1" max="1" width="24.25" style="11" customWidth="1"/>
    <col min="2" max="9" width="6.625" style="10" customWidth="1"/>
    <col min="10" max="10" width="8.875" style="9" customWidth="1"/>
    <col min="11" max="14" width="6.625" style="10" customWidth="1"/>
    <col min="15" max="16384" width="9.625" style="10"/>
  </cols>
  <sheetData>
    <row r="1" spans="1:11" ht="15.75">
      <c r="B1" s="9"/>
      <c r="G1" s="143"/>
      <c r="H1" s="143"/>
      <c r="I1" s="143"/>
      <c r="J1" s="143"/>
      <c r="K1" s="9"/>
    </row>
    <row r="2" spans="1:11" ht="15.75">
      <c r="B2" s="9"/>
      <c r="F2" s="9"/>
      <c r="G2" s="9"/>
      <c r="H2" s="9"/>
      <c r="I2" s="9"/>
      <c r="J2" s="143"/>
      <c r="K2" s="9"/>
    </row>
    <row r="3" spans="1:11" ht="11.25" customHeight="1">
      <c r="B3" s="9"/>
      <c r="J3" s="10"/>
      <c r="K3" s="9"/>
    </row>
    <row r="4" spans="1:11" ht="11.25" customHeight="1">
      <c r="B4" s="9"/>
      <c r="J4" s="10"/>
      <c r="K4" s="9"/>
    </row>
    <row r="5" spans="1:11" ht="11.25" customHeight="1">
      <c r="B5" s="9"/>
      <c r="J5" s="10"/>
      <c r="K5" s="9"/>
    </row>
    <row r="6" spans="1:11" ht="11.25" customHeight="1">
      <c r="B6" s="9"/>
      <c r="J6" s="10"/>
      <c r="K6" s="9"/>
    </row>
    <row r="7" spans="1:11" ht="15" customHeight="1">
      <c r="A7" s="8" t="s">
        <v>233</v>
      </c>
    </row>
    <row r="9" spans="1:11" s="6" customFormat="1" ht="15" customHeight="1">
      <c r="A9" s="133" t="s">
        <v>241</v>
      </c>
      <c r="C9" s="4"/>
      <c r="D9" s="2"/>
      <c r="F9" s="3"/>
      <c r="J9" s="13"/>
    </row>
    <row r="10" spans="1:11" s="6" customFormat="1" ht="23.45" customHeight="1">
      <c r="A10" s="283" t="s">
        <v>224</v>
      </c>
      <c r="B10" s="283"/>
      <c r="C10" s="283"/>
      <c r="D10" s="283"/>
      <c r="E10" s="283"/>
      <c r="F10" s="283"/>
      <c r="G10" s="283"/>
      <c r="H10" s="283"/>
      <c r="I10" s="283"/>
      <c r="J10" s="283"/>
    </row>
    <row r="11" spans="1:11" ht="11.25" customHeight="1" thickBot="1"/>
    <row r="12" spans="1:11" s="16" customFormat="1" ht="25.5" customHeight="1" thickBot="1">
      <c r="A12" s="224" t="s">
        <v>108</v>
      </c>
      <c r="B12" s="15" t="s">
        <v>21</v>
      </c>
      <c r="C12" s="15" t="s">
        <v>22</v>
      </c>
      <c r="D12" s="15" t="s">
        <v>23</v>
      </c>
      <c r="E12" s="15" t="s">
        <v>24</v>
      </c>
      <c r="F12" s="15" t="s">
        <v>25</v>
      </c>
      <c r="G12" s="15" t="s">
        <v>26</v>
      </c>
      <c r="H12" s="15" t="s">
        <v>27</v>
      </c>
      <c r="I12" s="15" t="s">
        <v>28</v>
      </c>
      <c r="J12" s="135" t="s">
        <v>20</v>
      </c>
    </row>
    <row r="13" spans="1:11" s="16" customFormat="1" ht="14.25" customHeight="1">
      <c r="A13" s="217"/>
      <c r="J13" s="137"/>
    </row>
    <row r="14" spans="1:11" s="16" customFormat="1" ht="11.25" customHeight="1">
      <c r="A14" s="126" t="s">
        <v>97</v>
      </c>
      <c r="B14" s="225"/>
      <c r="C14" s="225"/>
      <c r="D14" s="225"/>
      <c r="E14" s="225"/>
      <c r="F14" s="225"/>
      <c r="G14" s="225"/>
      <c r="H14" s="225"/>
      <c r="I14" s="225"/>
      <c r="J14" s="225"/>
    </row>
    <row r="15" spans="1:11" s="16" customFormat="1" ht="11.25" customHeight="1">
      <c r="A15" s="17" t="s">
        <v>92</v>
      </c>
      <c r="B15" s="76">
        <v>66.33</v>
      </c>
      <c r="C15" s="76">
        <v>68.900000000000006</v>
      </c>
      <c r="D15" s="76">
        <v>69.92</v>
      </c>
      <c r="E15" s="76">
        <v>71.17</v>
      </c>
      <c r="F15" s="76">
        <v>62.27</v>
      </c>
      <c r="G15" s="76">
        <v>67.930000000000007</v>
      </c>
      <c r="H15" s="76">
        <v>67.97</v>
      </c>
      <c r="I15" s="76">
        <v>68.97</v>
      </c>
      <c r="J15" s="131">
        <v>68.38</v>
      </c>
    </row>
    <row r="16" spans="1:11" s="16" customFormat="1" ht="11.25" customHeight="1">
      <c r="A16" s="17" t="s">
        <v>93</v>
      </c>
      <c r="B16" s="76">
        <v>77.59</v>
      </c>
      <c r="C16" s="76">
        <v>78.849999999999994</v>
      </c>
      <c r="D16" s="76">
        <v>80.349999999999994</v>
      </c>
      <c r="E16" s="76">
        <v>82.52</v>
      </c>
      <c r="F16" s="76">
        <v>74.489999999999995</v>
      </c>
      <c r="G16" s="76">
        <v>78.959999999999994</v>
      </c>
      <c r="H16" s="76">
        <v>77.739999999999995</v>
      </c>
      <c r="I16" s="76">
        <v>78.62</v>
      </c>
      <c r="J16" s="131">
        <v>78.760000000000005</v>
      </c>
    </row>
    <row r="17" spans="1:10" s="16" customFormat="1" ht="11.25" customHeight="1">
      <c r="A17" s="17" t="s">
        <v>94</v>
      </c>
      <c r="B17" s="76">
        <v>71.58</v>
      </c>
      <c r="C17" s="76">
        <v>73.58</v>
      </c>
      <c r="D17" s="76">
        <v>74.849999999999994</v>
      </c>
      <c r="E17" s="76">
        <v>76.48</v>
      </c>
      <c r="F17" s="76">
        <v>68.09</v>
      </c>
      <c r="G17" s="76">
        <v>73.069999999999993</v>
      </c>
      <c r="H17" s="76">
        <v>72.61</v>
      </c>
      <c r="I17" s="76">
        <v>73.53</v>
      </c>
      <c r="J17" s="131">
        <v>73.27</v>
      </c>
    </row>
    <row r="18" spans="1:10" s="16" customFormat="1" ht="11.25" customHeight="1">
      <c r="A18" s="126" t="s">
        <v>98</v>
      </c>
      <c r="B18" s="76"/>
      <c r="D18" s="76"/>
      <c r="E18" s="76"/>
      <c r="F18" s="76"/>
      <c r="G18" s="76"/>
      <c r="H18" s="76"/>
      <c r="I18" s="76"/>
      <c r="J18" s="131"/>
    </row>
    <row r="19" spans="1:10" s="16" customFormat="1" ht="11.25" customHeight="1">
      <c r="A19" s="17" t="s">
        <v>92</v>
      </c>
      <c r="B19" s="76">
        <v>62.79</v>
      </c>
      <c r="C19" s="76">
        <v>67.16</v>
      </c>
      <c r="D19" s="76">
        <v>66.67</v>
      </c>
      <c r="E19" s="76">
        <v>70.260000000000005</v>
      </c>
      <c r="F19" s="76">
        <v>59.34</v>
      </c>
      <c r="G19" s="76">
        <v>66.72</v>
      </c>
      <c r="H19" s="76">
        <v>66.790000000000006</v>
      </c>
      <c r="I19" s="76">
        <v>67.62</v>
      </c>
      <c r="J19" s="131">
        <v>66.61</v>
      </c>
    </row>
    <row r="20" spans="1:10" s="16" customFormat="1" ht="11.25" customHeight="1">
      <c r="A20" s="17" t="s">
        <v>93</v>
      </c>
      <c r="B20" s="76">
        <v>74.95</v>
      </c>
      <c r="C20" s="76">
        <v>74.83</v>
      </c>
      <c r="D20" s="76">
        <v>78.31</v>
      </c>
      <c r="E20" s="76">
        <v>79.790000000000006</v>
      </c>
      <c r="F20" s="76">
        <v>70.349999999999994</v>
      </c>
      <c r="G20" s="76">
        <v>78.23</v>
      </c>
      <c r="H20" s="76">
        <v>76.569999999999993</v>
      </c>
      <c r="I20" s="76">
        <v>75.56</v>
      </c>
      <c r="J20" s="131">
        <v>76.17</v>
      </c>
    </row>
    <row r="21" spans="1:10" s="16" customFormat="1" ht="11.25" customHeight="1">
      <c r="A21" s="17" t="s">
        <v>94</v>
      </c>
      <c r="B21" s="76">
        <v>68.47</v>
      </c>
      <c r="C21" s="76">
        <v>70.77</v>
      </c>
      <c r="D21" s="76">
        <v>72.16</v>
      </c>
      <c r="E21" s="76">
        <v>74.8</v>
      </c>
      <c r="F21" s="76">
        <v>64.7</v>
      </c>
      <c r="G21" s="76">
        <v>72.2</v>
      </c>
      <c r="H21" s="76">
        <v>71.41</v>
      </c>
      <c r="I21" s="76">
        <v>71.39</v>
      </c>
      <c r="J21" s="131">
        <v>71.14</v>
      </c>
    </row>
    <row r="22" spans="1:10" s="16" customFormat="1" ht="11.25" customHeight="1">
      <c r="A22" s="126" t="s">
        <v>99</v>
      </c>
    </row>
    <row r="23" spans="1:10" s="16" customFormat="1" ht="11.25" customHeight="1">
      <c r="A23" s="17" t="s">
        <v>92</v>
      </c>
      <c r="B23" s="76">
        <v>70.400000000000006</v>
      </c>
      <c r="C23" s="76">
        <v>73.209999999999994</v>
      </c>
      <c r="D23" s="76">
        <v>74.2</v>
      </c>
      <c r="E23" s="76">
        <v>74.7</v>
      </c>
      <c r="F23" s="76">
        <v>68.13</v>
      </c>
      <c r="G23" s="76">
        <v>72.86</v>
      </c>
      <c r="H23" s="76">
        <v>71.56</v>
      </c>
      <c r="I23" s="76">
        <v>74.39</v>
      </c>
      <c r="J23" s="131">
        <v>72.88</v>
      </c>
    </row>
    <row r="24" spans="1:10" s="16" customFormat="1" ht="11.25" customHeight="1">
      <c r="A24" s="17" t="s">
        <v>93</v>
      </c>
      <c r="B24" s="76">
        <v>78.89</v>
      </c>
      <c r="C24" s="76">
        <v>79.23</v>
      </c>
      <c r="D24" s="76">
        <v>83</v>
      </c>
      <c r="E24" s="76">
        <v>81.53</v>
      </c>
      <c r="F24" s="76">
        <v>77.61</v>
      </c>
      <c r="G24" s="76">
        <v>83.37</v>
      </c>
      <c r="H24" s="76">
        <v>79.75</v>
      </c>
      <c r="I24" s="76">
        <v>79.44</v>
      </c>
      <c r="J24" s="131">
        <v>80.22</v>
      </c>
    </row>
    <row r="25" spans="1:10" s="16" customFormat="1" ht="11.25" customHeight="1">
      <c r="A25" s="17" t="s">
        <v>94</v>
      </c>
      <c r="B25" s="76">
        <v>74.540000000000006</v>
      </c>
      <c r="C25" s="76">
        <v>76.17</v>
      </c>
      <c r="D25" s="76">
        <v>78.569999999999993</v>
      </c>
      <c r="E25" s="76">
        <v>78.08</v>
      </c>
      <c r="F25" s="76">
        <v>72.790000000000006</v>
      </c>
      <c r="G25" s="76">
        <v>77.94</v>
      </c>
      <c r="H25" s="76">
        <v>75.59</v>
      </c>
      <c r="I25" s="76">
        <v>76.86</v>
      </c>
      <c r="J25" s="131">
        <v>76.489999999999995</v>
      </c>
    </row>
    <row r="26" spans="1:10" s="16" customFormat="1" ht="11.25" customHeight="1">
      <c r="A26" s="126" t="s">
        <v>100</v>
      </c>
      <c r="B26" s="76"/>
      <c r="C26" s="76"/>
      <c r="D26" s="76"/>
      <c r="E26" s="76"/>
      <c r="F26" s="76"/>
      <c r="G26" s="76"/>
      <c r="H26" s="76"/>
      <c r="I26" s="76"/>
      <c r="J26" s="131"/>
    </row>
    <row r="27" spans="1:10" s="16" customFormat="1" ht="11.25" customHeight="1">
      <c r="A27" s="17" t="s">
        <v>92</v>
      </c>
      <c r="B27" s="76">
        <v>79.25</v>
      </c>
      <c r="C27" s="76">
        <v>79.819999999999993</v>
      </c>
      <c r="D27" s="76">
        <v>80.900000000000006</v>
      </c>
      <c r="E27" s="76">
        <v>79.62</v>
      </c>
      <c r="F27" s="76">
        <v>77.67</v>
      </c>
      <c r="G27" s="76">
        <v>82.55</v>
      </c>
      <c r="H27" s="76">
        <v>79.42</v>
      </c>
      <c r="I27" s="76">
        <v>80.45</v>
      </c>
      <c r="J27" s="131">
        <v>80.05</v>
      </c>
    </row>
    <row r="28" spans="1:10" s="16" customFormat="1" ht="11.25" customHeight="1">
      <c r="A28" s="17" t="s">
        <v>93</v>
      </c>
      <c r="B28" s="76">
        <v>87.36</v>
      </c>
      <c r="C28" s="76">
        <v>85.07</v>
      </c>
      <c r="D28" s="76">
        <v>87.8</v>
      </c>
      <c r="E28" s="76">
        <v>87.49</v>
      </c>
      <c r="F28" s="76">
        <v>83.84</v>
      </c>
      <c r="G28" s="76">
        <v>87.62</v>
      </c>
      <c r="H28" s="76">
        <v>85.36</v>
      </c>
      <c r="I28" s="76">
        <v>86.6</v>
      </c>
      <c r="J28" s="131">
        <v>86.35</v>
      </c>
    </row>
    <row r="29" spans="1:10" s="16" customFormat="1" ht="11.25" customHeight="1">
      <c r="A29" s="17" t="s">
        <v>94</v>
      </c>
      <c r="B29" s="76">
        <v>83.3</v>
      </c>
      <c r="C29" s="76">
        <v>82.46</v>
      </c>
      <c r="D29" s="76">
        <v>84.37</v>
      </c>
      <c r="E29" s="76">
        <v>83.55</v>
      </c>
      <c r="F29" s="76">
        <v>80.92</v>
      </c>
      <c r="G29" s="76">
        <v>85.13</v>
      </c>
      <c r="H29" s="76">
        <v>82.38</v>
      </c>
      <c r="I29" s="76">
        <v>83.56</v>
      </c>
      <c r="J29" s="131">
        <v>83.23</v>
      </c>
    </row>
    <row r="30" spans="1:10" s="16" customFormat="1" ht="11.25" customHeight="1" thickBot="1">
      <c r="A30" s="18"/>
      <c r="B30" s="19"/>
      <c r="C30" s="19"/>
      <c r="D30" s="19"/>
      <c r="E30" s="19"/>
      <c r="F30" s="19"/>
      <c r="G30" s="19"/>
      <c r="H30" s="19"/>
      <c r="I30" s="19"/>
      <c r="J30" s="138"/>
    </row>
    <row r="31" spans="1:10" s="16" customFormat="1" ht="11.25" customHeight="1">
      <c r="A31" s="127"/>
      <c r="B31" s="127"/>
      <c r="C31" s="127"/>
      <c r="D31" s="127"/>
      <c r="E31" s="127"/>
      <c r="F31" s="127"/>
      <c r="G31" s="88"/>
      <c r="H31" s="88"/>
      <c r="I31" s="88"/>
      <c r="J31" s="127"/>
    </row>
    <row r="32" spans="1:10" ht="11.25" customHeight="1">
      <c r="A32" s="56" t="s">
        <v>258</v>
      </c>
    </row>
    <row r="33" spans="1:12" ht="11.25" customHeight="1">
      <c r="A33" s="20"/>
    </row>
    <row r="35" spans="1:12" ht="11.25" customHeight="1">
      <c r="A35" s="21"/>
      <c r="I35" s="65"/>
      <c r="J35" s="65"/>
      <c r="K35" s="65"/>
      <c r="L35" s="65"/>
    </row>
    <row r="36" spans="1:12" ht="11.25" customHeight="1">
      <c r="A36" s="21"/>
      <c r="G36" s="17"/>
      <c r="I36" s="76"/>
      <c r="J36" s="76"/>
      <c r="K36" s="76"/>
      <c r="L36" s="76"/>
    </row>
    <row r="37" spans="1:12" ht="11.25" customHeight="1">
      <c r="A37" s="20"/>
      <c r="G37" s="17"/>
      <c r="I37" s="76"/>
      <c r="J37" s="76"/>
      <c r="K37" s="76"/>
      <c r="L37" s="76"/>
    </row>
    <row r="38" spans="1:12" ht="11.25" customHeight="1">
      <c r="G38" s="17"/>
      <c r="I38" s="76"/>
      <c r="J38" s="76"/>
      <c r="K38" s="76"/>
      <c r="L38" s="76"/>
    </row>
    <row r="39" spans="1:12" ht="11.25" customHeight="1">
      <c r="I39" s="131"/>
    </row>
    <row r="40" spans="1:12" ht="11.25" customHeight="1">
      <c r="G40" s="17"/>
    </row>
    <row r="41" spans="1:12" ht="11.25" customHeight="1">
      <c r="G41" s="17"/>
    </row>
    <row r="42" spans="1:12" ht="11.25" customHeight="1">
      <c r="G42" s="17"/>
    </row>
    <row r="43" spans="1:12" ht="11.25" customHeight="1">
      <c r="I43" s="131"/>
    </row>
    <row r="44" spans="1:12" ht="11.25" customHeight="1">
      <c r="G44" s="17"/>
    </row>
    <row r="45" spans="1:12" ht="11.25" customHeight="1">
      <c r="G45" s="17"/>
    </row>
    <row r="46" spans="1:12" ht="11.25" customHeight="1">
      <c r="G46" s="17"/>
    </row>
    <row r="54" spans="1:1" ht="11.25" customHeight="1">
      <c r="A54" s="22"/>
    </row>
  </sheetData>
  <mergeCells count="1">
    <mergeCell ref="A10:J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ransitionEvaluation="1" codeName="Hoja29"/>
  <dimension ref="A1:L54"/>
  <sheetViews>
    <sheetView showGridLines="0" workbookViewId="0"/>
  </sheetViews>
  <sheetFormatPr baseColWidth="10" defaultColWidth="9.625" defaultRowHeight="11.25" customHeight="1"/>
  <cols>
    <col min="1" max="1" width="24.25" style="11" customWidth="1"/>
    <col min="2" max="9" width="6.625" style="10" customWidth="1"/>
    <col min="10" max="10" width="8.875" style="9" customWidth="1"/>
    <col min="11" max="14" width="6.625" style="10" customWidth="1"/>
    <col min="15" max="16384" width="9.625" style="10"/>
  </cols>
  <sheetData>
    <row r="1" spans="1:11" ht="15.75">
      <c r="B1" s="9"/>
      <c r="G1" s="222"/>
      <c r="H1" s="222"/>
      <c r="I1" s="222"/>
      <c r="J1" s="143"/>
      <c r="K1" s="9"/>
    </row>
    <row r="2" spans="1:11" ht="15.75">
      <c r="B2" s="9"/>
      <c r="F2" s="9"/>
      <c r="G2" s="9"/>
      <c r="H2" s="9"/>
      <c r="I2" s="9"/>
      <c r="J2" s="144"/>
      <c r="K2" s="9"/>
    </row>
    <row r="3" spans="1:11" ht="11.25" customHeight="1">
      <c r="B3" s="9"/>
      <c r="J3" s="10"/>
      <c r="K3" s="9"/>
    </row>
    <row r="4" spans="1:11" ht="11.25" customHeight="1">
      <c r="B4" s="9"/>
      <c r="J4" s="10"/>
      <c r="K4" s="9"/>
    </row>
    <row r="5" spans="1:11" ht="11.25" customHeight="1">
      <c r="B5" s="9"/>
      <c r="J5" s="10"/>
      <c r="K5" s="9"/>
    </row>
    <row r="6" spans="1:11" ht="11.25" customHeight="1">
      <c r="B6" s="9"/>
      <c r="J6" s="10"/>
      <c r="K6" s="9"/>
    </row>
    <row r="7" spans="1:11" ht="15" customHeight="1">
      <c r="A7" s="8" t="s">
        <v>233</v>
      </c>
    </row>
    <row r="9" spans="1:11" s="6" customFormat="1" ht="15" customHeight="1">
      <c r="A9" s="133" t="s">
        <v>242</v>
      </c>
      <c r="C9" s="4"/>
      <c r="D9" s="2"/>
      <c r="F9" s="3"/>
      <c r="J9" s="13"/>
    </row>
    <row r="10" spans="1:11" s="6" customFormat="1" ht="23.45" customHeight="1">
      <c r="A10" s="283" t="s">
        <v>225</v>
      </c>
      <c r="B10" s="283"/>
      <c r="C10" s="283"/>
      <c r="D10" s="283"/>
      <c r="E10" s="283"/>
      <c r="F10" s="283"/>
      <c r="G10" s="283"/>
      <c r="H10" s="283"/>
      <c r="I10" s="283"/>
      <c r="J10" s="283"/>
    </row>
    <row r="11" spans="1:11" ht="11.25" customHeight="1" thickBot="1"/>
    <row r="12" spans="1:11" s="16" customFormat="1" ht="25.5" customHeight="1" thickBot="1">
      <c r="A12" s="224" t="s">
        <v>108</v>
      </c>
      <c r="B12" s="15" t="s">
        <v>21</v>
      </c>
      <c r="C12" s="15" t="s">
        <v>22</v>
      </c>
      <c r="D12" s="15" t="s">
        <v>23</v>
      </c>
      <c r="E12" s="15" t="s">
        <v>24</v>
      </c>
      <c r="F12" s="15" t="s">
        <v>25</v>
      </c>
      <c r="G12" s="15" t="s">
        <v>26</v>
      </c>
      <c r="H12" s="15" t="s">
        <v>27</v>
      </c>
      <c r="I12" s="15" t="s">
        <v>28</v>
      </c>
      <c r="J12" s="135" t="s">
        <v>20</v>
      </c>
    </row>
    <row r="13" spans="1:11" s="16" customFormat="1" ht="14.25" customHeight="1">
      <c r="A13" s="217"/>
      <c r="J13" s="137"/>
    </row>
    <row r="14" spans="1:11" s="16" customFormat="1" ht="11.25" customHeight="1">
      <c r="A14" s="126" t="s">
        <v>97</v>
      </c>
      <c r="B14" s="225"/>
      <c r="C14" s="225"/>
      <c r="D14" s="225"/>
      <c r="E14" s="225"/>
      <c r="F14" s="225"/>
      <c r="G14" s="225"/>
      <c r="H14" s="225"/>
      <c r="I14" s="225"/>
      <c r="J14" s="225"/>
    </row>
    <row r="15" spans="1:11" s="16" customFormat="1" ht="11.25" customHeight="1">
      <c r="A15" s="17" t="s">
        <v>92</v>
      </c>
      <c r="B15" s="76">
        <v>63.96</v>
      </c>
      <c r="C15" s="76">
        <v>69.14</v>
      </c>
      <c r="D15" s="76">
        <v>70.12</v>
      </c>
      <c r="E15" s="76">
        <v>71.150000000000006</v>
      </c>
      <c r="F15" s="76">
        <v>65.47</v>
      </c>
      <c r="G15" s="76">
        <v>71.260000000000005</v>
      </c>
      <c r="H15" s="76">
        <v>67.290000000000006</v>
      </c>
      <c r="I15" s="76">
        <v>69.81</v>
      </c>
      <c r="J15" s="131">
        <v>68.78</v>
      </c>
    </row>
    <row r="16" spans="1:11" s="16" customFormat="1" ht="11.25" customHeight="1">
      <c r="A16" s="17" t="s">
        <v>93</v>
      </c>
      <c r="B16" s="76">
        <v>71.58</v>
      </c>
      <c r="C16" s="76">
        <v>75.88</v>
      </c>
      <c r="D16" s="76">
        <v>77.709999999999994</v>
      </c>
      <c r="E16" s="76">
        <v>78.86</v>
      </c>
      <c r="F16" s="76">
        <v>73.11</v>
      </c>
      <c r="G16" s="76">
        <v>78.44</v>
      </c>
      <c r="H16" s="76">
        <v>73.94</v>
      </c>
      <c r="I16" s="76">
        <v>76.819999999999993</v>
      </c>
      <c r="J16" s="131">
        <v>75.91</v>
      </c>
    </row>
    <row r="17" spans="1:10" s="16" customFormat="1" ht="11.25" customHeight="1">
      <c r="A17" s="17" t="s">
        <v>94</v>
      </c>
      <c r="B17" s="76">
        <v>67.52</v>
      </c>
      <c r="C17" s="76">
        <v>72.319999999999993</v>
      </c>
      <c r="D17" s="76">
        <v>73.72</v>
      </c>
      <c r="E17" s="76">
        <v>74.760000000000005</v>
      </c>
      <c r="F17" s="76">
        <v>69.12</v>
      </c>
      <c r="G17" s="76">
        <v>74.61</v>
      </c>
      <c r="H17" s="76">
        <v>70.44</v>
      </c>
      <c r="I17" s="76">
        <v>73.14</v>
      </c>
      <c r="J17" s="131">
        <v>72.14</v>
      </c>
    </row>
    <row r="18" spans="1:10" s="16" customFormat="1" ht="11.25" customHeight="1">
      <c r="A18" s="126" t="s">
        <v>98</v>
      </c>
      <c r="B18" s="76"/>
      <c r="C18" s="76"/>
      <c r="D18" s="76"/>
      <c r="E18" s="76"/>
      <c r="F18" s="76"/>
      <c r="G18" s="76"/>
      <c r="H18" s="76"/>
      <c r="I18" s="76"/>
      <c r="J18" s="131"/>
    </row>
    <row r="19" spans="1:10" s="16" customFormat="1" ht="11.25" customHeight="1">
      <c r="A19" s="17" t="s">
        <v>92</v>
      </c>
      <c r="B19" s="76">
        <v>60.36</v>
      </c>
      <c r="C19" s="76">
        <v>64.98</v>
      </c>
      <c r="D19" s="76">
        <v>65.599999999999994</v>
      </c>
      <c r="E19" s="76">
        <v>68.22</v>
      </c>
      <c r="F19" s="76">
        <v>57.61</v>
      </c>
      <c r="G19" s="76">
        <v>66.25</v>
      </c>
      <c r="H19" s="76">
        <v>64.12</v>
      </c>
      <c r="I19" s="76">
        <v>65.89</v>
      </c>
      <c r="J19" s="131">
        <v>64.7</v>
      </c>
    </row>
    <row r="20" spans="1:10" s="16" customFormat="1" ht="11.25" customHeight="1">
      <c r="A20" s="17" t="s">
        <v>93</v>
      </c>
      <c r="B20" s="76">
        <v>67.02</v>
      </c>
      <c r="C20" s="76">
        <v>70.260000000000005</v>
      </c>
      <c r="D20" s="76">
        <v>74.61</v>
      </c>
      <c r="E20" s="76">
        <v>76.260000000000005</v>
      </c>
      <c r="F20" s="76">
        <v>66.11</v>
      </c>
      <c r="G20" s="76">
        <v>76.150000000000006</v>
      </c>
      <c r="H20" s="76">
        <v>71.37</v>
      </c>
      <c r="I20" s="76">
        <v>72.36</v>
      </c>
      <c r="J20" s="131">
        <v>71.95</v>
      </c>
    </row>
    <row r="21" spans="1:10" s="16" customFormat="1" ht="11.25" customHeight="1">
      <c r="A21" s="17" t="s">
        <v>94</v>
      </c>
      <c r="B21" s="76">
        <v>63.48</v>
      </c>
      <c r="C21" s="76">
        <v>67.47</v>
      </c>
      <c r="D21" s="76">
        <v>69.849999999999994</v>
      </c>
      <c r="E21" s="76">
        <v>72.06</v>
      </c>
      <c r="F21" s="76">
        <v>61.74</v>
      </c>
      <c r="G21" s="76">
        <v>70.98</v>
      </c>
      <c r="H21" s="76">
        <v>67.56</v>
      </c>
      <c r="I21" s="76">
        <v>68.97</v>
      </c>
      <c r="J21" s="131">
        <v>68.150000000000006</v>
      </c>
    </row>
    <row r="22" spans="1:10" s="16" customFormat="1" ht="11.25" customHeight="1">
      <c r="A22" s="126" t="s">
        <v>99</v>
      </c>
    </row>
    <row r="23" spans="1:10" s="16" customFormat="1" ht="11.25" customHeight="1">
      <c r="A23" s="17" t="s">
        <v>92</v>
      </c>
      <c r="B23" s="76">
        <v>63.82</v>
      </c>
      <c r="C23" s="76">
        <v>67.349999999999994</v>
      </c>
      <c r="D23" s="76">
        <v>70.61</v>
      </c>
      <c r="E23" s="76">
        <v>70.23</v>
      </c>
      <c r="F23" s="76">
        <v>62.09</v>
      </c>
      <c r="G23" s="76">
        <v>70.61</v>
      </c>
      <c r="H23" s="76">
        <v>64.27</v>
      </c>
      <c r="I23" s="76">
        <v>68.849999999999994</v>
      </c>
      <c r="J23" s="131">
        <v>67.45</v>
      </c>
    </row>
    <row r="24" spans="1:10" s="16" customFormat="1" ht="11.25" customHeight="1">
      <c r="A24" s="17" t="s">
        <v>93</v>
      </c>
      <c r="B24" s="76">
        <v>73.22</v>
      </c>
      <c r="C24" s="76">
        <v>73.38</v>
      </c>
      <c r="D24" s="76">
        <v>77.319999999999993</v>
      </c>
      <c r="E24" s="76">
        <v>73.81</v>
      </c>
      <c r="F24" s="76">
        <v>69.86</v>
      </c>
      <c r="G24" s="76">
        <v>78.08</v>
      </c>
      <c r="H24" s="76">
        <v>72.12</v>
      </c>
      <c r="I24" s="76">
        <v>75.150000000000006</v>
      </c>
      <c r="J24" s="131">
        <v>74.17</v>
      </c>
    </row>
    <row r="25" spans="1:10" s="16" customFormat="1" ht="11.25" customHeight="1">
      <c r="A25" s="17" t="s">
        <v>94</v>
      </c>
      <c r="B25" s="76">
        <v>68.400000000000006</v>
      </c>
      <c r="C25" s="76">
        <v>70.34</v>
      </c>
      <c r="D25" s="76">
        <v>73.92</v>
      </c>
      <c r="E25" s="76">
        <v>72.010000000000005</v>
      </c>
      <c r="F25" s="76">
        <v>65.88</v>
      </c>
      <c r="G25" s="76">
        <v>74.239999999999995</v>
      </c>
      <c r="H25" s="76">
        <v>68.12</v>
      </c>
      <c r="I25" s="76">
        <v>71.930000000000007</v>
      </c>
      <c r="J25" s="131">
        <v>70.75</v>
      </c>
    </row>
    <row r="26" spans="1:10" s="16" customFormat="1" ht="11.25" customHeight="1">
      <c r="A26" s="126" t="s">
        <v>100</v>
      </c>
      <c r="B26" s="76"/>
      <c r="C26" s="76"/>
      <c r="D26" s="76"/>
      <c r="E26" s="76"/>
      <c r="F26" s="76"/>
      <c r="G26" s="76"/>
      <c r="H26" s="76"/>
      <c r="I26" s="76"/>
      <c r="J26" s="131"/>
    </row>
    <row r="27" spans="1:10" s="16" customFormat="1" ht="11.25" customHeight="1">
      <c r="A27" s="17" t="s">
        <v>92</v>
      </c>
      <c r="B27" s="76">
        <v>74.569999999999993</v>
      </c>
      <c r="C27" s="76">
        <v>71.61</v>
      </c>
      <c r="D27" s="76">
        <v>76.11</v>
      </c>
      <c r="E27" s="76">
        <v>68.77</v>
      </c>
      <c r="F27" s="76">
        <v>68.650000000000006</v>
      </c>
      <c r="G27" s="76">
        <v>77.61</v>
      </c>
      <c r="H27" s="76">
        <v>70.010000000000005</v>
      </c>
      <c r="I27" s="76">
        <v>73.540000000000006</v>
      </c>
      <c r="J27" s="131">
        <v>72.44</v>
      </c>
    </row>
    <row r="28" spans="1:10" s="16" customFormat="1" ht="11.25" customHeight="1">
      <c r="A28" s="17" t="s">
        <v>93</v>
      </c>
      <c r="B28" s="76">
        <v>81.03</v>
      </c>
      <c r="C28" s="76">
        <v>77.8</v>
      </c>
      <c r="D28" s="76">
        <v>83.09</v>
      </c>
      <c r="E28" s="76">
        <v>77.12</v>
      </c>
      <c r="F28" s="76">
        <v>75.239999999999995</v>
      </c>
      <c r="G28" s="76">
        <v>82.96</v>
      </c>
      <c r="H28" s="76">
        <v>78.64</v>
      </c>
      <c r="I28" s="76">
        <v>79.59</v>
      </c>
      <c r="J28" s="131">
        <v>79.33</v>
      </c>
    </row>
    <row r="29" spans="1:10" s="16" customFormat="1" ht="11.25" customHeight="1">
      <c r="A29" s="17" t="s">
        <v>94</v>
      </c>
      <c r="B29" s="76">
        <v>77.819999999999993</v>
      </c>
      <c r="C29" s="76">
        <v>74.709999999999994</v>
      </c>
      <c r="D29" s="76">
        <v>79.63</v>
      </c>
      <c r="E29" s="76">
        <v>73</v>
      </c>
      <c r="F29" s="76">
        <v>72.16</v>
      </c>
      <c r="G29" s="76">
        <v>80.37</v>
      </c>
      <c r="H29" s="76">
        <v>74.33</v>
      </c>
      <c r="I29" s="76">
        <v>76.599999999999994</v>
      </c>
      <c r="J29" s="131">
        <v>75.930000000000007</v>
      </c>
    </row>
    <row r="30" spans="1:10" s="16" customFormat="1" ht="11.25" customHeight="1" thickBot="1">
      <c r="A30" s="18"/>
      <c r="B30" s="19"/>
      <c r="C30" s="19"/>
      <c r="D30" s="19"/>
      <c r="E30" s="19"/>
      <c r="F30" s="19"/>
      <c r="G30" s="19"/>
      <c r="H30" s="19"/>
      <c r="I30" s="19"/>
      <c r="J30" s="138"/>
    </row>
    <row r="31" spans="1:10" s="16" customFormat="1" ht="11.25" customHeight="1">
      <c r="A31" s="127"/>
      <c r="B31" s="127"/>
      <c r="C31" s="127"/>
      <c r="D31" s="127"/>
      <c r="E31" s="127"/>
      <c r="F31" s="127"/>
      <c r="G31" s="88"/>
      <c r="H31" s="88"/>
      <c r="I31" s="88"/>
      <c r="J31" s="127"/>
    </row>
    <row r="32" spans="1:10" ht="11.25" customHeight="1">
      <c r="A32" s="56" t="s">
        <v>258</v>
      </c>
    </row>
    <row r="33" spans="1:12" ht="11.25" customHeight="1">
      <c r="A33" s="20"/>
    </row>
    <row r="34" spans="1:12" ht="11.25" customHeight="1">
      <c r="J34" s="10"/>
    </row>
    <row r="35" spans="1:12" ht="11.25" customHeight="1">
      <c r="A35" s="21"/>
      <c r="I35" s="65"/>
      <c r="J35" s="65"/>
      <c r="K35" s="65"/>
      <c r="L35" s="65"/>
    </row>
    <row r="36" spans="1:12" ht="11.25" customHeight="1">
      <c r="A36" s="21"/>
      <c r="G36" s="17"/>
      <c r="I36" s="76"/>
      <c r="J36" s="76"/>
      <c r="K36" s="76"/>
      <c r="L36" s="76"/>
    </row>
    <row r="37" spans="1:12" ht="11.25" customHeight="1">
      <c r="A37" s="20"/>
      <c r="G37" s="17"/>
      <c r="I37" s="76"/>
      <c r="J37" s="76"/>
      <c r="K37" s="76"/>
      <c r="L37" s="76"/>
    </row>
    <row r="38" spans="1:12" ht="11.25" customHeight="1">
      <c r="G38" s="17"/>
      <c r="I38" s="76"/>
      <c r="J38" s="76"/>
      <c r="K38" s="76"/>
      <c r="L38" s="76"/>
    </row>
    <row r="39" spans="1:12" ht="11.25" customHeight="1">
      <c r="I39" s="76"/>
      <c r="J39" s="10"/>
    </row>
    <row r="40" spans="1:12" ht="11.25" customHeight="1">
      <c r="G40" s="17"/>
    </row>
    <row r="41" spans="1:12" ht="11.25" customHeight="1">
      <c r="G41" s="17"/>
    </row>
    <row r="42" spans="1:12" ht="11.25" customHeight="1">
      <c r="G42" s="17"/>
    </row>
    <row r="43" spans="1:12" ht="11.25" customHeight="1">
      <c r="I43" s="131"/>
    </row>
    <row r="44" spans="1:12" ht="11.25" customHeight="1">
      <c r="G44" s="17"/>
    </row>
    <row r="45" spans="1:12" ht="11.25" customHeight="1">
      <c r="G45" s="17"/>
    </row>
    <row r="46" spans="1:12" ht="11.25" customHeight="1">
      <c r="G46" s="17"/>
    </row>
    <row r="54" spans="1:1" ht="11.25" customHeight="1">
      <c r="A54" s="22"/>
    </row>
  </sheetData>
  <mergeCells count="1">
    <mergeCell ref="A10:J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Hoja3">
    <pageSetUpPr fitToPage="1"/>
  </sheetPr>
  <dimension ref="A1:O48"/>
  <sheetViews>
    <sheetView showGridLines="0" zoomScaleNormal="10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3" width="6.625" style="10" customWidth="1"/>
    <col min="14" max="16384" width="9.625" style="10"/>
  </cols>
  <sheetData>
    <row r="1" spans="1:13" ht="15.75" customHeight="1">
      <c r="H1" s="119"/>
      <c r="I1" s="119"/>
      <c r="J1" s="119"/>
      <c r="K1" s="118"/>
    </row>
    <row r="2" spans="1:13" ht="15.75" customHeight="1">
      <c r="J2" s="54"/>
    </row>
    <row r="7" spans="1:13" ht="15" customHeight="1">
      <c r="A7" s="8" t="s">
        <v>38</v>
      </c>
    </row>
    <row r="9" spans="1:13" s="6" customFormat="1" ht="15" customHeight="1">
      <c r="A9" s="12" t="s">
        <v>39</v>
      </c>
      <c r="B9" s="5"/>
      <c r="D9" s="4"/>
      <c r="E9" s="2"/>
      <c r="G9" s="3"/>
      <c r="J9" s="13"/>
      <c r="K9" s="13"/>
    </row>
    <row r="10" spans="1:13" s="6" customFormat="1" ht="15" customHeight="1">
      <c r="A10" s="271" t="s">
        <v>140</v>
      </c>
      <c r="B10" s="271"/>
      <c r="C10" s="271"/>
      <c r="D10" s="271"/>
      <c r="E10" s="271"/>
      <c r="F10" s="271"/>
      <c r="G10" s="271"/>
      <c r="H10" s="271"/>
      <c r="I10" s="271"/>
      <c r="J10" s="271"/>
      <c r="K10" s="271"/>
    </row>
    <row r="11" spans="1:13" ht="11.25" customHeight="1" thickBot="1"/>
    <row r="12" spans="1:13" s="16" customFormat="1" ht="25.5" customHeight="1" thickBot="1">
      <c r="A12" s="15"/>
      <c r="B12" s="23" t="s">
        <v>20</v>
      </c>
      <c r="C12" s="15" t="s">
        <v>21</v>
      </c>
      <c r="D12" s="15" t="s">
        <v>22</v>
      </c>
      <c r="E12" s="15" t="s">
        <v>23</v>
      </c>
      <c r="F12" s="15" t="s">
        <v>24</v>
      </c>
      <c r="G12" s="15" t="s">
        <v>25</v>
      </c>
      <c r="H12" s="15" t="s">
        <v>26</v>
      </c>
      <c r="I12" s="15" t="s">
        <v>27</v>
      </c>
      <c r="J12" s="15" t="s">
        <v>28</v>
      </c>
      <c r="K12" s="23" t="s">
        <v>29</v>
      </c>
    </row>
    <row r="13" spans="1:13" s="16" customFormat="1" ht="11.25" customHeight="1">
      <c r="A13" s="14"/>
      <c r="B13" s="24"/>
      <c r="K13" s="24"/>
    </row>
    <row r="14" spans="1:13" s="16" customFormat="1" ht="11.25" customHeight="1">
      <c r="A14" s="17" t="s">
        <v>31</v>
      </c>
      <c r="B14" s="1">
        <v>3.0800287737709624</v>
      </c>
      <c r="C14" s="1">
        <v>3.4832361983323925</v>
      </c>
      <c r="D14" s="1">
        <v>3.0537603166755756</v>
      </c>
      <c r="E14" s="1">
        <v>2.8329816038845035</v>
      </c>
      <c r="F14" s="1">
        <v>2.9022174374774186</v>
      </c>
      <c r="G14" s="1">
        <v>3.0778585769242901</v>
      </c>
      <c r="H14" s="1">
        <v>2.6780559008949911</v>
      </c>
      <c r="I14" s="1">
        <v>3.0644917582344631</v>
      </c>
      <c r="J14" s="1">
        <v>3.2895431119112311</v>
      </c>
      <c r="K14" s="1">
        <v>2.9036423587365472</v>
      </c>
      <c r="L14" s="1"/>
      <c r="M14" s="1"/>
    </row>
    <row r="15" spans="1:13" s="16" customFormat="1" ht="11.25" customHeight="1">
      <c r="A15" s="17" t="s">
        <v>32</v>
      </c>
      <c r="B15" s="1">
        <v>3.4477256112585772</v>
      </c>
      <c r="C15" s="1">
        <v>3.7506304293551187</v>
      </c>
      <c r="D15" s="1">
        <v>3.5081146442703286</v>
      </c>
      <c r="E15" s="1">
        <v>3.0875764535820309</v>
      </c>
      <c r="F15" s="1">
        <v>3.2635247012738513</v>
      </c>
      <c r="G15" s="1">
        <v>3.5040037084490101</v>
      </c>
      <c r="H15" s="1">
        <v>2.9961361163548075</v>
      </c>
      <c r="I15" s="1">
        <v>3.3733726383807365</v>
      </c>
      <c r="J15" s="1">
        <v>3.7369761961408696</v>
      </c>
      <c r="K15" s="1">
        <v>3.1983903709758215</v>
      </c>
      <c r="L15" s="1"/>
      <c r="M15" s="1"/>
    </row>
    <row r="16" spans="1:13" s="16" customFormat="1" ht="11.25" customHeight="1">
      <c r="A16" s="17" t="s">
        <v>33</v>
      </c>
      <c r="B16" s="1">
        <v>6.7999333779838498</v>
      </c>
      <c r="C16" s="1">
        <v>6.9759006876212855</v>
      </c>
      <c r="D16" s="1">
        <v>7.107763938523088</v>
      </c>
      <c r="E16" s="1">
        <v>6.3531155672850943</v>
      </c>
      <c r="F16" s="1">
        <v>6.7058930438448128</v>
      </c>
      <c r="G16" s="1">
        <v>6.6459558982407874</v>
      </c>
      <c r="H16" s="1">
        <v>6.2201119418961888</v>
      </c>
      <c r="I16" s="1">
        <v>6.7301397940300296</v>
      </c>
      <c r="J16" s="1">
        <v>7.0640330253665082</v>
      </c>
      <c r="K16" s="1">
        <v>6.2076868030243393</v>
      </c>
      <c r="L16" s="1"/>
      <c r="M16" s="1"/>
    </row>
    <row r="17" spans="1:15" s="16" customFormat="1" ht="11.25" customHeight="1">
      <c r="A17" s="17" t="s">
        <v>34</v>
      </c>
      <c r="B17" s="1">
        <v>4.2253787097898678</v>
      </c>
      <c r="C17" s="1">
        <v>4.293870197083514</v>
      </c>
      <c r="D17" s="1">
        <v>4.3376290254882752</v>
      </c>
      <c r="E17" s="1">
        <v>4.1686624720700243</v>
      </c>
      <c r="F17" s="1">
        <v>4.2979620015172086</v>
      </c>
      <c r="G17" s="1">
        <v>4.1134184264785425</v>
      </c>
      <c r="H17" s="1">
        <v>4.2946977165596678</v>
      </c>
      <c r="I17" s="1">
        <v>4.1098830752138555</v>
      </c>
      <c r="J17" s="1">
        <v>4.2208252159610886</v>
      </c>
      <c r="K17" s="1">
        <v>3.802158754672301</v>
      </c>
      <c r="L17" s="1"/>
      <c r="M17" s="1"/>
    </row>
    <row r="18" spans="1:15" s="16" customFormat="1" ht="11.25" customHeight="1">
      <c r="A18" s="17" t="s">
        <v>35</v>
      </c>
      <c r="B18" s="1">
        <v>2.0600539052510132</v>
      </c>
      <c r="C18" s="1">
        <v>2.0951936494255103</v>
      </c>
      <c r="D18" s="1">
        <v>2.0664960647359889</v>
      </c>
      <c r="E18" s="1">
        <v>2.0852664474492442</v>
      </c>
      <c r="F18" s="1">
        <v>2.1161640291231434</v>
      </c>
      <c r="G18" s="1">
        <v>2.0032840687221429</v>
      </c>
      <c r="H18" s="1">
        <v>2.2328514636346708</v>
      </c>
      <c r="I18" s="1">
        <v>1.9548753626465758</v>
      </c>
      <c r="J18" s="1">
        <v>2.05105813848767</v>
      </c>
      <c r="K18" s="1">
        <v>1.8387090457219051</v>
      </c>
      <c r="L18" s="1"/>
      <c r="M18" s="1"/>
    </row>
    <row r="19" spans="1:15" s="16" customFormat="1" ht="11.25" customHeight="1">
      <c r="A19" s="17" t="s">
        <v>36</v>
      </c>
      <c r="B19" s="7">
        <v>6.7298470890822033</v>
      </c>
      <c r="C19" s="7">
        <v>6.8626969939768179</v>
      </c>
      <c r="D19" s="7">
        <v>6.7649882141868396</v>
      </c>
      <c r="E19" s="7">
        <v>7.0891225255731136</v>
      </c>
      <c r="F19" s="7">
        <v>6.799977204907278</v>
      </c>
      <c r="G19" s="7">
        <v>6.6758911563912386</v>
      </c>
      <c r="H19" s="7">
        <v>7.6387194593547534</v>
      </c>
      <c r="I19" s="7">
        <v>6.174486706472508</v>
      </c>
      <c r="J19" s="7">
        <v>6.6497128731707749</v>
      </c>
      <c r="K19" s="7">
        <v>5.8808644442981057</v>
      </c>
      <c r="L19" s="7"/>
      <c r="M19" s="7"/>
    </row>
    <row r="20" spans="1:15" s="16" customFormat="1" ht="11.25" customHeight="1">
      <c r="A20" s="17" t="s">
        <v>37</v>
      </c>
      <c r="B20" s="7">
        <v>7.5432501874105986</v>
      </c>
      <c r="C20" s="7">
        <v>8.1098355879736932</v>
      </c>
      <c r="D20" s="7">
        <v>7.639754244501038</v>
      </c>
      <c r="E20" s="7">
        <v>7.6096697370420889</v>
      </c>
      <c r="F20" s="7">
        <v>7.614578930932689</v>
      </c>
      <c r="G20" s="7">
        <v>7.7465828052583179</v>
      </c>
      <c r="H20" s="7">
        <v>7.7337675093692217</v>
      </c>
      <c r="I20" s="7">
        <v>7.2254006503152954</v>
      </c>
      <c r="J20" s="7">
        <v>7.3648447945191489</v>
      </c>
      <c r="K20" s="7">
        <v>6.9807819872643035</v>
      </c>
      <c r="L20" s="7"/>
      <c r="M20" s="7"/>
    </row>
    <row r="21" spans="1:15" s="16" customFormat="1" ht="11.25" customHeight="1">
      <c r="A21" s="17"/>
      <c r="F21" s="7"/>
      <c r="G21" s="7"/>
      <c r="H21" s="7"/>
      <c r="I21" s="7"/>
      <c r="L21" s="7"/>
      <c r="M21" s="7"/>
      <c r="N21" s="7"/>
      <c r="O21" s="7"/>
    </row>
    <row r="22" spans="1:15" s="16" customFormat="1" ht="11.25" customHeight="1">
      <c r="A22" s="25" t="s">
        <v>30</v>
      </c>
      <c r="B22" s="55">
        <v>33.886217654547075</v>
      </c>
      <c r="C22" s="7">
        <v>35.57136374376833</v>
      </c>
      <c r="D22" s="7">
        <v>34.47850644838114</v>
      </c>
      <c r="E22" s="7">
        <v>33.226394806886098</v>
      </c>
      <c r="F22" s="7">
        <v>33.700317349076407</v>
      </c>
      <c r="G22" s="7">
        <v>33.766994640464326</v>
      </c>
      <c r="H22" s="7">
        <v>33.794340108064297</v>
      </c>
      <c r="I22" s="7">
        <v>32.632649985293462</v>
      </c>
      <c r="J22" s="7">
        <v>34.376993355557289</v>
      </c>
      <c r="K22" s="55">
        <v>30.812233764693325</v>
      </c>
      <c r="L22" s="27"/>
      <c r="M22" s="27"/>
      <c r="N22" s="27"/>
      <c r="O22" s="27"/>
    </row>
    <row r="23" spans="1:15" s="16" customFormat="1" ht="11.25" customHeight="1" thickBot="1">
      <c r="A23" s="18"/>
      <c r="B23" s="26"/>
      <c r="C23" s="19"/>
      <c r="D23" s="19"/>
      <c r="E23" s="19"/>
      <c r="F23" s="19"/>
      <c r="G23" s="19"/>
      <c r="H23" s="19"/>
      <c r="I23" s="19"/>
      <c r="J23" s="19"/>
      <c r="K23" s="26"/>
      <c r="M23" s="10"/>
      <c r="N23" s="10"/>
      <c r="O23" s="10"/>
    </row>
    <row r="25" spans="1:15" ht="11.25" customHeight="1">
      <c r="A25" s="56" t="s">
        <v>247</v>
      </c>
    </row>
    <row r="26" spans="1:15" ht="11.25" customHeight="1">
      <c r="A26" s="20"/>
    </row>
    <row r="28" spans="1:15" ht="11.25" customHeight="1">
      <c r="A28" s="21"/>
    </row>
    <row r="29" spans="1:15" ht="11.25" customHeight="1">
      <c r="A29" s="21"/>
      <c r="F29" s="121"/>
      <c r="G29" s="121"/>
      <c r="H29" s="121"/>
      <c r="I29" s="121"/>
      <c r="J29" s="121"/>
      <c r="K29" s="10"/>
      <c r="L29" s="9"/>
    </row>
    <row r="30" spans="1:15" ht="11.25" customHeight="1">
      <c r="A30" s="20"/>
      <c r="F30" s="122"/>
      <c r="G30" s="76"/>
      <c r="H30" s="76"/>
      <c r="I30" s="76"/>
      <c r="J30" s="76"/>
      <c r="K30" s="10"/>
      <c r="L30" s="9"/>
    </row>
    <row r="31" spans="1:15" ht="11.25" customHeight="1">
      <c r="F31" s="122"/>
      <c r="G31" s="76"/>
      <c r="H31" s="76"/>
      <c r="I31" s="76"/>
      <c r="J31" s="76"/>
      <c r="K31" s="10"/>
      <c r="L31" s="9"/>
    </row>
    <row r="32" spans="1:15" ht="11.25" customHeight="1">
      <c r="F32" s="122"/>
      <c r="G32" s="76"/>
      <c r="H32" s="76"/>
      <c r="I32" s="76"/>
      <c r="J32" s="76"/>
      <c r="K32" s="10"/>
      <c r="L32" s="9"/>
    </row>
    <row r="33" spans="1:12" ht="11.25" customHeight="1">
      <c r="F33" s="122"/>
      <c r="G33" s="76"/>
      <c r="H33" s="76"/>
      <c r="I33" s="76"/>
      <c r="J33" s="76"/>
      <c r="K33" s="10"/>
      <c r="L33" s="9"/>
    </row>
    <row r="34" spans="1:12" ht="11.25" customHeight="1">
      <c r="F34" s="122"/>
      <c r="G34" s="76"/>
      <c r="H34" s="76"/>
      <c r="I34" s="76"/>
      <c r="J34" s="76"/>
      <c r="K34" s="10"/>
      <c r="L34" s="9"/>
    </row>
    <row r="35" spans="1:12" ht="11.25" customHeight="1">
      <c r="F35" s="122"/>
      <c r="G35" s="76"/>
      <c r="H35" s="76"/>
      <c r="I35" s="76"/>
      <c r="J35" s="76"/>
      <c r="K35" s="10"/>
      <c r="L35" s="9"/>
    </row>
    <row r="36" spans="1:12" ht="11.25" customHeight="1">
      <c r="F36" s="122"/>
      <c r="G36" s="123"/>
      <c r="H36" s="123"/>
      <c r="I36" s="123"/>
      <c r="J36" s="123"/>
      <c r="K36" s="10"/>
      <c r="L36" s="9"/>
    </row>
    <row r="37" spans="1:12" ht="11.25" customHeight="1">
      <c r="F37" s="122"/>
      <c r="G37" s="123"/>
      <c r="H37" s="123"/>
      <c r="I37" s="123"/>
      <c r="J37" s="123"/>
      <c r="K37" s="10"/>
      <c r="L37" s="9"/>
    </row>
    <row r="38" spans="1:12" ht="11.25" customHeight="1">
      <c r="F38" s="85"/>
      <c r="G38" s="85"/>
      <c r="H38" s="85"/>
    </row>
    <row r="47" spans="1:12" ht="15" customHeight="1">
      <c r="A47" s="22" t="s">
        <v>5</v>
      </c>
      <c r="B47" s="53"/>
      <c r="C47" s="22"/>
      <c r="D47" s="22"/>
      <c r="E47" s="22"/>
      <c r="F47" s="22"/>
      <c r="G47" s="22"/>
      <c r="H47" s="22"/>
      <c r="I47" s="22"/>
      <c r="J47" s="22"/>
      <c r="K47" s="53"/>
    </row>
    <row r="48" spans="1:12" ht="22.15" customHeight="1">
      <c r="A48" s="272" t="s">
        <v>9</v>
      </c>
      <c r="B48" s="272"/>
      <c r="C48" s="272"/>
      <c r="D48" s="272"/>
      <c r="E48" s="272"/>
      <c r="F48" s="272"/>
      <c r="G48" s="272"/>
      <c r="H48" s="272"/>
      <c r="I48" s="272"/>
      <c r="J48" s="272"/>
      <c r="K48" s="272"/>
    </row>
  </sheetData>
  <mergeCells count="2">
    <mergeCell ref="A10:K10"/>
    <mergeCell ref="A48:K48"/>
  </mergeCells>
  <phoneticPr fontId="0" type="noConversion"/>
  <printOptions gridLinesSet="0"/>
  <pageMargins left="0.78740157480314965" right="0.59055118110236227" top="0.78740157480314965" bottom="0.98425196850393704" header="0.51181102362204722" footer="0.51181102362204722"/>
  <pageSetup paperSize="9" scale="90" orientation="portrait" r:id="rId1"/>
  <headerFooter alignWithMargins="0"/>
  <ignoredErrors>
    <ignoredError sqref="A17" twoDigitTextYear="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ransitionEvaluation="1" codeName="Hoja30"/>
  <dimension ref="A1:K39"/>
  <sheetViews>
    <sheetView showGridLines="0" workbookViewId="0"/>
  </sheetViews>
  <sheetFormatPr baseColWidth="10" defaultColWidth="9.625" defaultRowHeight="11.25" customHeight="1"/>
  <cols>
    <col min="1" max="1" width="24.25" style="11" customWidth="1"/>
    <col min="2" max="2" width="6.625" style="9" customWidth="1"/>
    <col min="3" max="10" width="6.625" style="10" customWidth="1"/>
    <col min="11" max="11" width="6.625" style="9" customWidth="1"/>
    <col min="12" max="14" width="6.625" style="10" customWidth="1"/>
    <col min="15" max="16384" width="9.625" style="10"/>
  </cols>
  <sheetData>
    <row r="1" spans="1:11" ht="15.75">
      <c r="G1" s="9"/>
      <c r="H1" s="9"/>
      <c r="J1" s="143"/>
    </row>
    <row r="2" spans="1:11" ht="15.75">
      <c r="F2" s="9"/>
      <c r="G2" s="9"/>
      <c r="H2" s="9"/>
      <c r="I2" s="9"/>
      <c r="J2" s="144"/>
    </row>
    <row r="7" spans="1:11" ht="15" customHeight="1">
      <c r="A7" s="8" t="s">
        <v>233</v>
      </c>
    </row>
    <row r="9" spans="1:11" s="6" customFormat="1" ht="15" customHeight="1">
      <c r="A9" s="133" t="s">
        <v>150</v>
      </c>
      <c r="B9" s="5"/>
      <c r="D9" s="4"/>
      <c r="E9" s="2"/>
      <c r="G9" s="3"/>
      <c r="K9" s="13"/>
    </row>
    <row r="10" spans="1:11" s="6" customFormat="1" ht="24.6" customHeight="1">
      <c r="A10" s="273" t="s">
        <v>260</v>
      </c>
      <c r="B10" s="273"/>
      <c r="C10" s="273"/>
      <c r="D10" s="273"/>
      <c r="E10" s="273"/>
      <c r="F10" s="273"/>
      <c r="G10" s="273"/>
      <c r="H10" s="273"/>
      <c r="I10" s="273"/>
      <c r="J10" s="273"/>
      <c r="K10" s="273"/>
    </row>
    <row r="11" spans="1:11" ht="11.25" customHeight="1" thickBot="1"/>
    <row r="12" spans="1:11" s="16" customFormat="1" ht="14.25" customHeight="1" thickTop="1">
      <c r="A12" s="226"/>
      <c r="B12" s="284" t="s">
        <v>51</v>
      </c>
      <c r="C12" s="284"/>
      <c r="D12" s="284"/>
      <c r="E12" s="284"/>
      <c r="F12" s="284"/>
      <c r="G12" s="284"/>
      <c r="H12" s="87"/>
      <c r="I12" s="87"/>
      <c r="J12" s="87"/>
      <c r="K12" s="145"/>
    </row>
    <row r="13" spans="1:11" s="16" customFormat="1" ht="14.25" customHeight="1" thickBot="1">
      <c r="A13" s="227"/>
      <c r="B13" s="228">
        <v>1</v>
      </c>
      <c r="C13" s="228">
        <v>2</v>
      </c>
      <c r="D13" s="228">
        <v>3</v>
      </c>
      <c r="E13" s="228">
        <v>4</v>
      </c>
      <c r="F13" s="228">
        <v>5</v>
      </c>
      <c r="G13" s="228">
        <v>6</v>
      </c>
      <c r="H13" s="87"/>
      <c r="I13" s="87"/>
      <c r="J13" s="87"/>
      <c r="K13" s="145"/>
    </row>
    <row r="14" spans="1:11" s="16" customFormat="1" ht="11.25" customHeight="1">
      <c r="A14" s="217"/>
      <c r="B14" s="136"/>
      <c r="D14" s="136"/>
      <c r="F14" s="136"/>
      <c r="H14" s="88"/>
      <c r="I14" s="88"/>
      <c r="J14" s="88"/>
      <c r="K14" s="127"/>
    </row>
    <row r="15" spans="1:11" s="16" customFormat="1" ht="11.25" customHeight="1">
      <c r="A15" s="217" t="s">
        <v>116</v>
      </c>
      <c r="B15" s="60">
        <v>2.1</v>
      </c>
      <c r="C15" s="60">
        <v>3.4</v>
      </c>
      <c r="D15" s="60">
        <v>6.2</v>
      </c>
      <c r="E15" s="60">
        <v>12.4</v>
      </c>
      <c r="F15" s="60">
        <v>25</v>
      </c>
      <c r="G15" s="60">
        <v>50.9</v>
      </c>
      <c r="H15" s="88"/>
      <c r="I15" s="88"/>
      <c r="J15" s="88"/>
      <c r="K15" s="127"/>
    </row>
    <row r="16" spans="1:11" s="16" customFormat="1" ht="11.25" customHeight="1" thickBot="1">
      <c r="A16" s="18"/>
      <c r="B16" s="138"/>
      <c r="C16" s="19"/>
      <c r="D16" s="138"/>
      <c r="E16" s="19"/>
      <c r="F16" s="138"/>
      <c r="G16" s="19"/>
      <c r="H16" s="88"/>
      <c r="I16" s="88"/>
      <c r="J16" s="88"/>
      <c r="K16" s="127"/>
    </row>
    <row r="18" spans="1:11" ht="11.25" customHeight="1">
      <c r="A18" s="56" t="s">
        <v>259</v>
      </c>
    </row>
    <row r="19" spans="1:11" ht="11.25" customHeight="1">
      <c r="A19" s="20"/>
    </row>
    <row r="20" spans="1:11" ht="11.25" customHeight="1">
      <c r="F20" s="60"/>
      <c r="G20" s="60"/>
      <c r="H20" s="60"/>
      <c r="I20" s="60"/>
      <c r="J20" s="60"/>
      <c r="K20" s="60"/>
    </row>
    <row r="21" spans="1:11" ht="11.25" customHeight="1">
      <c r="A21" s="21"/>
      <c r="F21" s="60"/>
      <c r="G21" s="60"/>
      <c r="H21" s="60"/>
      <c r="I21" s="60"/>
      <c r="J21" s="60"/>
      <c r="K21" s="60"/>
    </row>
    <row r="22" spans="1:11" ht="11.25" customHeight="1">
      <c r="A22" s="21"/>
    </row>
    <row r="23" spans="1:11" ht="11.25" customHeight="1">
      <c r="A23" s="20"/>
    </row>
    <row r="38" spans="1:11" ht="15" customHeight="1">
      <c r="A38" s="22" t="s">
        <v>5</v>
      </c>
    </row>
    <row r="39" spans="1:11" ht="34.5" customHeight="1">
      <c r="A39" s="285" t="s">
        <v>153</v>
      </c>
      <c r="B39" s="285"/>
      <c r="C39" s="285"/>
      <c r="D39" s="285"/>
      <c r="E39" s="285"/>
      <c r="F39" s="285"/>
      <c r="G39" s="285"/>
      <c r="H39" s="285"/>
      <c r="I39" s="285"/>
      <c r="J39" s="285"/>
      <c r="K39" s="285"/>
    </row>
  </sheetData>
  <mergeCells count="3">
    <mergeCell ref="B12:G12"/>
    <mergeCell ref="A10:K10"/>
    <mergeCell ref="A39:K39"/>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codeName="Hoja31"/>
  <dimension ref="A1:L39"/>
  <sheetViews>
    <sheetView showGridLines="0" workbookViewId="0"/>
  </sheetViews>
  <sheetFormatPr baseColWidth="10" defaultColWidth="9.625" defaultRowHeight="11.25" customHeight="1"/>
  <cols>
    <col min="1" max="1" width="24.25" style="11" customWidth="1"/>
    <col min="2" max="2" width="6.625" style="9" customWidth="1"/>
    <col min="3" max="10" width="6.625" style="10" customWidth="1"/>
    <col min="11" max="11" width="6.625" style="9" customWidth="1"/>
    <col min="12" max="14" width="6.625" style="10" customWidth="1"/>
    <col min="15" max="16384" width="9.625" style="10"/>
  </cols>
  <sheetData>
    <row r="1" spans="1:11" ht="15.75">
      <c r="G1" s="9"/>
      <c r="H1" s="9"/>
      <c r="J1" s="143"/>
    </row>
    <row r="2" spans="1:11" ht="15.75">
      <c r="F2" s="9"/>
      <c r="G2" s="9"/>
      <c r="H2" s="9"/>
      <c r="I2" s="9"/>
      <c r="J2" s="144"/>
    </row>
    <row r="7" spans="1:11" ht="15" customHeight="1">
      <c r="A7" s="8" t="s">
        <v>233</v>
      </c>
    </row>
    <row r="9" spans="1:11" s="6" customFormat="1" ht="15" customHeight="1">
      <c r="A9" s="133" t="s">
        <v>189</v>
      </c>
      <c r="B9" s="5"/>
      <c r="D9" s="4"/>
      <c r="E9" s="2"/>
      <c r="G9" s="3"/>
      <c r="K9" s="13"/>
    </row>
    <row r="10" spans="1:11" s="6" customFormat="1" ht="24.6" customHeight="1">
      <c r="A10" s="273" t="s">
        <v>261</v>
      </c>
      <c r="B10" s="273"/>
      <c r="C10" s="273"/>
      <c r="D10" s="273"/>
      <c r="E10" s="273"/>
      <c r="F10" s="273"/>
      <c r="G10" s="273"/>
      <c r="H10" s="273"/>
      <c r="I10" s="273"/>
      <c r="J10" s="273"/>
      <c r="K10" s="273"/>
    </row>
    <row r="11" spans="1:11" ht="11.25" customHeight="1" thickBot="1"/>
    <row r="12" spans="1:11" s="16" customFormat="1" ht="14.25" customHeight="1" thickTop="1">
      <c r="A12" s="226"/>
      <c r="B12" s="284" t="s">
        <v>51</v>
      </c>
      <c r="C12" s="284"/>
      <c r="D12" s="284"/>
      <c r="E12" s="284"/>
      <c r="F12" s="284"/>
      <c r="G12" s="284"/>
      <c r="H12" s="87"/>
      <c r="I12" s="87"/>
      <c r="J12" s="87"/>
      <c r="K12" s="145"/>
    </row>
    <row r="13" spans="1:11" s="16" customFormat="1" ht="14.25" customHeight="1" thickBot="1">
      <c r="A13" s="227"/>
      <c r="B13" s="228">
        <v>1</v>
      </c>
      <c r="C13" s="228">
        <v>2</v>
      </c>
      <c r="D13" s="228">
        <v>3</v>
      </c>
      <c r="E13" s="228">
        <v>4</v>
      </c>
      <c r="F13" s="228">
        <v>5</v>
      </c>
      <c r="G13" s="228">
        <v>6</v>
      </c>
      <c r="H13" s="87"/>
      <c r="I13" s="87"/>
      <c r="J13" s="87"/>
      <c r="K13" s="145"/>
    </row>
    <row r="14" spans="1:11" s="16" customFormat="1" ht="11.25" customHeight="1">
      <c r="A14" s="217"/>
      <c r="B14" s="136"/>
      <c r="D14" s="136"/>
      <c r="F14" s="136"/>
      <c r="H14" s="88"/>
      <c r="I14" s="88"/>
      <c r="J14" s="88"/>
      <c r="K14" s="127"/>
    </row>
    <row r="15" spans="1:11" s="16" customFormat="1" ht="11.25" customHeight="1">
      <c r="A15" s="217" t="s">
        <v>116</v>
      </c>
      <c r="B15" s="60">
        <v>1.8</v>
      </c>
      <c r="C15" s="60">
        <v>4.0999999999999996</v>
      </c>
      <c r="D15" s="60">
        <v>8.1999999999999993</v>
      </c>
      <c r="E15" s="60">
        <v>15.3</v>
      </c>
      <c r="F15" s="60">
        <v>27.3</v>
      </c>
      <c r="G15" s="60">
        <v>43.2</v>
      </c>
      <c r="H15" s="88"/>
      <c r="I15" s="88"/>
      <c r="J15" s="88"/>
      <c r="K15" s="127"/>
    </row>
    <row r="16" spans="1:11" s="16" customFormat="1" ht="11.25" customHeight="1" thickBot="1">
      <c r="A16" s="18"/>
      <c r="B16" s="138"/>
      <c r="C16" s="19"/>
      <c r="D16" s="138"/>
      <c r="E16" s="19"/>
      <c r="F16" s="138"/>
      <c r="G16" s="19"/>
      <c r="H16" s="88"/>
      <c r="I16" s="88"/>
      <c r="J16" s="88"/>
      <c r="K16" s="127"/>
    </row>
    <row r="18" spans="1:12" ht="11.25" customHeight="1">
      <c r="A18" s="56" t="s">
        <v>259</v>
      </c>
    </row>
    <row r="19" spans="1:12" ht="11.25" customHeight="1">
      <c r="A19" s="20"/>
    </row>
    <row r="20" spans="1:12" ht="11.25" customHeight="1">
      <c r="G20" s="60"/>
      <c r="H20" s="60"/>
      <c r="I20" s="60"/>
      <c r="J20" s="60"/>
      <c r="K20" s="60"/>
      <c r="L20" s="60"/>
    </row>
    <row r="21" spans="1:12" ht="11.25" customHeight="1">
      <c r="A21" s="21"/>
      <c r="G21" s="60"/>
      <c r="H21" s="60"/>
      <c r="I21" s="60"/>
      <c r="J21" s="60"/>
      <c r="K21" s="60"/>
      <c r="L21" s="60"/>
    </row>
    <row r="22" spans="1:12" ht="11.25" customHeight="1">
      <c r="A22" s="21"/>
    </row>
    <row r="23" spans="1:12" ht="11.25" customHeight="1">
      <c r="A23" s="20"/>
    </row>
    <row r="38" spans="1:11" ht="15" customHeight="1">
      <c r="A38" s="22" t="s">
        <v>5</v>
      </c>
    </row>
    <row r="39" spans="1:11" ht="34.5" customHeight="1">
      <c r="A39" s="285" t="s">
        <v>153</v>
      </c>
      <c r="B39" s="285"/>
      <c r="C39" s="285"/>
      <c r="D39" s="285"/>
      <c r="E39" s="285"/>
      <c r="F39" s="285"/>
      <c r="G39" s="285"/>
      <c r="H39" s="285"/>
      <c r="I39" s="285"/>
      <c r="J39" s="285"/>
      <c r="K39" s="285"/>
    </row>
  </sheetData>
  <mergeCells count="3">
    <mergeCell ref="B12:G12"/>
    <mergeCell ref="A39:K39"/>
    <mergeCell ref="A10:K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codeName="Hoja33"/>
  <dimension ref="A1:O46"/>
  <sheetViews>
    <sheetView showGridLines="0" workbookViewId="0"/>
  </sheetViews>
  <sheetFormatPr baseColWidth="10" defaultColWidth="9.625" defaultRowHeight="11.25" customHeight="1"/>
  <cols>
    <col min="1" max="1" width="24.25" style="150" customWidth="1"/>
    <col min="2" max="2" width="7.125" style="151" customWidth="1"/>
    <col min="3" max="10" width="6.625" style="152" customWidth="1"/>
    <col min="11" max="11" width="7.125" style="151" customWidth="1"/>
    <col min="12" max="16384" width="9.625" style="152"/>
  </cols>
  <sheetData>
    <row r="1" spans="1:13" ht="15.75">
      <c r="G1" s="151"/>
      <c r="H1" s="151"/>
      <c r="I1" s="151"/>
      <c r="J1" s="151"/>
      <c r="K1" s="153"/>
    </row>
    <row r="2" spans="1:13" ht="15.75">
      <c r="F2" s="151"/>
      <c r="G2" s="151"/>
      <c r="H2" s="151"/>
      <c r="I2" s="151"/>
      <c r="J2" s="154"/>
    </row>
    <row r="7" spans="1:13" ht="15" customHeight="1">
      <c r="A7" s="155" t="s">
        <v>233</v>
      </c>
    </row>
    <row r="9" spans="1:13" s="158" customFormat="1" ht="15" customHeight="1">
      <c r="A9" s="156" t="s">
        <v>102</v>
      </c>
      <c r="B9" s="157"/>
      <c r="D9" s="159"/>
      <c r="E9" s="160"/>
      <c r="G9" s="161"/>
      <c r="K9" s="162"/>
    </row>
    <row r="10" spans="1:13" s="158" customFormat="1" ht="15" customHeight="1">
      <c r="A10" s="163" t="s">
        <v>204</v>
      </c>
      <c r="B10" s="157"/>
      <c r="D10" s="159"/>
      <c r="E10" s="160"/>
      <c r="G10" s="161"/>
      <c r="K10" s="157"/>
    </row>
    <row r="11" spans="1:13" ht="11.25" customHeight="1" thickBot="1"/>
    <row r="12" spans="1:13" s="166" customFormat="1" ht="25.5" customHeight="1" thickBot="1">
      <c r="A12" s="164"/>
      <c r="B12" s="165" t="s">
        <v>20</v>
      </c>
      <c r="C12" s="164" t="s">
        <v>21</v>
      </c>
      <c r="D12" s="164" t="s">
        <v>22</v>
      </c>
      <c r="E12" s="164" t="s">
        <v>23</v>
      </c>
      <c r="F12" s="164" t="s">
        <v>24</v>
      </c>
      <c r="G12" s="164" t="s">
        <v>25</v>
      </c>
      <c r="H12" s="164" t="s">
        <v>26</v>
      </c>
      <c r="I12" s="164" t="s">
        <v>27</v>
      </c>
      <c r="J12" s="164" t="s">
        <v>28</v>
      </c>
      <c r="K12" s="165" t="s">
        <v>29</v>
      </c>
      <c r="L12" s="230"/>
    </row>
    <row r="13" spans="1:13" s="166" customFormat="1" ht="14.25" customHeight="1">
      <c r="A13" s="163"/>
      <c r="B13" s="167"/>
      <c r="K13" s="168"/>
    </row>
    <row r="14" spans="1:13" s="166" customFormat="1" ht="11.25" customHeight="1">
      <c r="A14" s="169" t="s">
        <v>52</v>
      </c>
      <c r="B14" s="167">
        <v>93.870984925158467</v>
      </c>
      <c r="C14" s="231">
        <v>93.238709677419351</v>
      </c>
      <c r="D14" s="231">
        <v>93.805909460558411</v>
      </c>
      <c r="E14" s="231">
        <v>93.8782816229117</v>
      </c>
      <c r="F14" s="231">
        <v>93.93480674134625</v>
      </c>
      <c r="G14" s="231">
        <v>93.066012957450539</v>
      </c>
      <c r="H14" s="231">
        <v>94.414333032219204</v>
      </c>
      <c r="I14" s="231">
        <v>93.960595544609873</v>
      </c>
      <c r="J14" s="231">
        <v>94.070281388123064</v>
      </c>
      <c r="K14" s="167">
        <v>93.7</v>
      </c>
      <c r="L14" s="232"/>
      <c r="M14" s="232"/>
    </row>
    <row r="15" spans="1:13" s="166" customFormat="1" ht="11.25" customHeight="1">
      <c r="A15" s="169" t="s">
        <v>53</v>
      </c>
      <c r="B15" s="167">
        <v>89.542251960827755</v>
      </c>
      <c r="C15" s="231">
        <v>88.78108772888767</v>
      </c>
      <c r="D15" s="231">
        <v>89.19168919880461</v>
      </c>
      <c r="E15" s="231">
        <v>90.185452793834301</v>
      </c>
      <c r="F15" s="231">
        <v>89.865284974093271</v>
      </c>
      <c r="G15" s="231">
        <v>87.65678967460461</v>
      </c>
      <c r="H15" s="231">
        <v>89.822105570137069</v>
      </c>
      <c r="I15" s="231">
        <v>89.570480051706909</v>
      </c>
      <c r="J15" s="231">
        <v>90.006492301984792</v>
      </c>
      <c r="K15" s="167">
        <v>89.5</v>
      </c>
      <c r="L15" s="232"/>
      <c r="M15" s="232"/>
    </row>
    <row r="16" spans="1:13" s="166" customFormat="1" ht="11.25" customHeight="1">
      <c r="A16" s="169" t="s">
        <v>54</v>
      </c>
      <c r="B16" s="167">
        <v>84.703902170926085</v>
      </c>
      <c r="C16" s="231">
        <v>84.333195421321193</v>
      </c>
      <c r="D16" s="231">
        <v>84.261734997029109</v>
      </c>
      <c r="E16" s="231">
        <v>86.632741715278641</v>
      </c>
      <c r="F16" s="231">
        <v>84.842767295597483</v>
      </c>
      <c r="G16" s="231">
        <v>81.674712216858524</v>
      </c>
      <c r="H16" s="231">
        <v>85.872327702197637</v>
      </c>
      <c r="I16" s="231">
        <v>84.550033375811637</v>
      </c>
      <c r="J16" s="231">
        <v>84.841231069858324</v>
      </c>
      <c r="K16" s="167">
        <v>84.9</v>
      </c>
      <c r="L16" s="232"/>
      <c r="M16" s="232"/>
    </row>
    <row r="17" spans="1:15" s="166" customFormat="1" ht="11.25" customHeight="1">
      <c r="A17" s="169" t="s">
        <v>55</v>
      </c>
      <c r="B17" s="167">
        <v>67.422898036350134</v>
      </c>
      <c r="C17" s="231">
        <v>63.895058300943923</v>
      </c>
      <c r="D17" s="231">
        <v>66.414141414141412</v>
      </c>
      <c r="E17" s="231">
        <v>69.494850416871017</v>
      </c>
      <c r="F17" s="231">
        <v>68.699839486356339</v>
      </c>
      <c r="G17" s="231">
        <v>62.176560121765604</v>
      </c>
      <c r="H17" s="231">
        <v>70.811251528740314</v>
      </c>
      <c r="I17" s="231">
        <v>67.303848075962023</v>
      </c>
      <c r="J17" s="231">
        <v>68.144896826598057</v>
      </c>
      <c r="K17" s="167">
        <v>71</v>
      </c>
      <c r="L17" s="232"/>
      <c r="M17" s="232"/>
    </row>
    <row r="18" spans="1:15" s="166" customFormat="1" ht="11.25" customHeight="1">
      <c r="A18" s="169" t="s">
        <v>70</v>
      </c>
      <c r="B18" s="167">
        <v>60.408607942026144</v>
      </c>
      <c r="C18" s="231">
        <v>57.54479490596772</v>
      </c>
      <c r="D18" s="231">
        <v>60.214878723750608</v>
      </c>
      <c r="E18" s="231">
        <v>63.585047666833916</v>
      </c>
      <c r="F18" s="231">
        <v>62.723581696477559</v>
      </c>
      <c r="G18" s="231">
        <v>52.622169249106079</v>
      </c>
      <c r="H18" s="231">
        <v>62.624945675793136</v>
      </c>
      <c r="I18" s="231">
        <v>60.654959658281918</v>
      </c>
      <c r="J18" s="231">
        <v>60.173710412032626</v>
      </c>
      <c r="K18" s="167">
        <v>63.6</v>
      </c>
      <c r="L18" s="232"/>
      <c r="M18" s="232"/>
    </row>
    <row r="19" spans="1:15" ht="11.25" customHeight="1" thickBot="1">
      <c r="A19" s="172"/>
      <c r="B19" s="173"/>
      <c r="C19" s="174"/>
      <c r="D19" s="174"/>
      <c r="E19" s="174"/>
      <c r="F19" s="174"/>
      <c r="G19" s="174"/>
      <c r="H19" s="174"/>
      <c r="I19" s="174"/>
      <c r="J19" s="174"/>
      <c r="K19" s="173"/>
    </row>
    <row r="20" spans="1:15" ht="11.25" customHeight="1">
      <c r="A20" s="233"/>
      <c r="B20" s="182"/>
      <c r="C20" s="234"/>
      <c r="D20" s="234"/>
      <c r="E20" s="234"/>
      <c r="F20" s="234"/>
      <c r="G20" s="234"/>
      <c r="H20" s="234"/>
      <c r="I20" s="234"/>
      <c r="J20" s="234"/>
      <c r="K20" s="182"/>
    </row>
    <row r="21" spans="1:15" ht="11.25" customHeight="1">
      <c r="A21" s="175" t="s">
        <v>68</v>
      </c>
    </row>
    <row r="22" spans="1:15" ht="11.25" customHeight="1">
      <c r="A22" s="175" t="s">
        <v>255</v>
      </c>
    </row>
    <row r="23" spans="1:15" ht="11.25" customHeight="1">
      <c r="A23" s="175" t="s">
        <v>198</v>
      </c>
    </row>
    <row r="26" spans="1:15" ht="11.25" customHeight="1">
      <c r="F26" s="235"/>
      <c r="G26" s="232"/>
      <c r="H26" s="232"/>
      <c r="I26" s="232"/>
      <c r="J26" s="232"/>
      <c r="K26" s="232"/>
      <c r="L26" s="232"/>
      <c r="M26" s="232"/>
      <c r="N26" s="232"/>
      <c r="O26" s="235"/>
    </row>
    <row r="27" spans="1:15" ht="11.25" customHeight="1">
      <c r="F27" s="235"/>
      <c r="G27" s="232"/>
      <c r="H27" s="232"/>
      <c r="I27" s="232"/>
      <c r="J27" s="232"/>
      <c r="K27" s="232"/>
      <c r="L27" s="232"/>
      <c r="M27" s="232"/>
      <c r="N27" s="232"/>
      <c r="O27" s="235"/>
    </row>
    <row r="28" spans="1:15" ht="11.25" customHeight="1">
      <c r="F28" s="235"/>
      <c r="G28" s="232"/>
      <c r="H28" s="232"/>
      <c r="I28" s="232"/>
      <c r="J28" s="232"/>
      <c r="K28" s="232"/>
      <c r="L28" s="232"/>
      <c r="M28" s="232"/>
      <c r="N28" s="232"/>
      <c r="O28" s="235"/>
    </row>
    <row r="29" spans="1:15" ht="11.25" customHeight="1">
      <c r="F29" s="235"/>
      <c r="G29" s="232"/>
      <c r="H29" s="232"/>
      <c r="I29" s="232"/>
      <c r="J29" s="232"/>
      <c r="K29" s="232"/>
      <c r="L29" s="232"/>
      <c r="M29" s="232"/>
      <c r="N29" s="232"/>
      <c r="O29" s="235"/>
    </row>
    <row r="30" spans="1:15" ht="11.25" customHeight="1">
      <c r="F30" s="235"/>
      <c r="G30" s="232"/>
      <c r="H30" s="232"/>
      <c r="I30" s="232"/>
      <c r="J30" s="232"/>
      <c r="K30" s="232"/>
      <c r="L30" s="232"/>
      <c r="M30" s="232"/>
      <c r="N30" s="232"/>
      <c r="O30" s="235"/>
    </row>
    <row r="45" spans="1:11" ht="15" customHeight="1">
      <c r="A45" s="180" t="s">
        <v>5</v>
      </c>
    </row>
    <row r="46" spans="1:11" ht="57" customHeight="1">
      <c r="A46" s="286" t="s">
        <v>6</v>
      </c>
      <c r="B46" s="286"/>
      <c r="C46" s="286"/>
      <c r="D46" s="286"/>
      <c r="E46" s="286"/>
      <c r="F46" s="286"/>
      <c r="G46" s="286"/>
      <c r="H46" s="286"/>
      <c r="I46" s="286"/>
      <c r="J46" s="286"/>
      <c r="K46" s="286"/>
    </row>
  </sheetData>
  <mergeCells count="1">
    <mergeCell ref="A46:K46"/>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codeName="Hoja34"/>
  <dimension ref="A1:T93"/>
  <sheetViews>
    <sheetView showGridLines="0" zoomScaleNormal="10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20" ht="15.75">
      <c r="G1" s="9"/>
      <c r="H1" s="9"/>
      <c r="I1" s="9"/>
      <c r="J1" s="9"/>
      <c r="K1" s="143"/>
      <c r="M1" s="16"/>
      <c r="N1" s="16"/>
      <c r="O1" s="16"/>
      <c r="R1" s="16"/>
      <c r="S1" s="16"/>
      <c r="T1" s="16"/>
    </row>
    <row r="2" spans="1:20" ht="12">
      <c r="C2" s="149"/>
      <c r="D2" s="149"/>
      <c r="E2" s="149"/>
      <c r="F2" s="149"/>
      <c r="G2" s="149"/>
      <c r="H2" s="149"/>
      <c r="I2" s="149"/>
      <c r="J2" s="149"/>
      <c r="L2" s="17"/>
      <c r="M2" s="60"/>
      <c r="N2" s="60"/>
      <c r="O2" s="60"/>
      <c r="Q2" s="17"/>
      <c r="R2" s="60"/>
      <c r="S2" s="60"/>
      <c r="T2" s="60"/>
    </row>
    <row r="3" spans="1:20" ht="11.25" customHeight="1">
      <c r="C3" s="149"/>
      <c r="D3" s="149"/>
      <c r="E3" s="149"/>
      <c r="F3" s="149"/>
      <c r="G3" s="149"/>
      <c r="H3" s="149"/>
      <c r="I3" s="149"/>
      <c r="J3" s="149"/>
      <c r="L3" s="17"/>
      <c r="M3" s="60"/>
      <c r="N3" s="60"/>
      <c r="O3" s="60"/>
      <c r="Q3" s="17"/>
      <c r="R3" s="60"/>
      <c r="S3" s="60"/>
      <c r="T3" s="60"/>
    </row>
    <row r="4" spans="1:20" ht="11.25" customHeight="1">
      <c r="C4" s="149"/>
      <c r="D4" s="149"/>
      <c r="E4" s="149"/>
      <c r="F4" s="149"/>
      <c r="G4" s="149"/>
      <c r="H4" s="149"/>
      <c r="I4" s="149"/>
      <c r="J4" s="149"/>
      <c r="L4" s="17"/>
      <c r="M4" s="60"/>
      <c r="N4" s="60"/>
      <c r="O4" s="60"/>
      <c r="Q4" s="17"/>
      <c r="R4" s="60"/>
      <c r="S4" s="60"/>
      <c r="T4" s="60"/>
    </row>
    <row r="5" spans="1:20" ht="11.25" customHeight="1">
      <c r="C5" s="149"/>
      <c r="D5" s="149"/>
      <c r="E5" s="149"/>
      <c r="F5" s="149"/>
      <c r="G5" s="149"/>
      <c r="H5" s="149"/>
      <c r="I5" s="149"/>
      <c r="J5" s="149"/>
      <c r="L5" s="6"/>
      <c r="M5" s="3"/>
      <c r="N5" s="6"/>
      <c r="O5" s="6"/>
      <c r="Q5" s="17"/>
      <c r="R5" s="60"/>
      <c r="S5" s="60"/>
      <c r="T5" s="60"/>
    </row>
    <row r="6" spans="1:20" ht="11.25" customHeight="1">
      <c r="C6" s="149"/>
      <c r="D6" s="149"/>
      <c r="E6" s="149"/>
      <c r="F6" s="149"/>
      <c r="G6" s="149"/>
      <c r="H6" s="149"/>
      <c r="I6" s="149"/>
      <c r="J6" s="149"/>
      <c r="L6" s="6"/>
      <c r="M6" s="3"/>
      <c r="N6" s="6"/>
      <c r="O6" s="6"/>
      <c r="Q6" s="17"/>
      <c r="R6" s="60"/>
      <c r="S6" s="60"/>
      <c r="T6" s="60"/>
    </row>
    <row r="7" spans="1:20" ht="15" customHeight="1">
      <c r="A7" s="8" t="s">
        <v>233</v>
      </c>
      <c r="C7" s="149"/>
      <c r="D7" s="149"/>
      <c r="E7" s="149"/>
      <c r="F7" s="149"/>
      <c r="G7" s="149"/>
      <c r="H7" s="149"/>
      <c r="I7" s="149"/>
      <c r="J7" s="149"/>
      <c r="K7" s="1"/>
    </row>
    <row r="8" spans="1:20" ht="11.25" customHeight="1">
      <c r="C8" s="149"/>
      <c r="D8" s="149"/>
      <c r="E8" s="149"/>
      <c r="F8" s="149"/>
      <c r="G8" s="149"/>
      <c r="H8" s="149"/>
      <c r="I8" s="229"/>
      <c r="J8" s="229"/>
      <c r="K8" s="1"/>
    </row>
    <row r="9" spans="1:20" s="6" customFormat="1" ht="15" customHeight="1">
      <c r="A9" s="133" t="s">
        <v>212</v>
      </c>
      <c r="B9" s="5"/>
      <c r="C9" s="149"/>
      <c r="D9" s="149"/>
      <c r="E9" s="149"/>
      <c r="F9" s="149"/>
      <c r="G9" s="149"/>
      <c r="H9" s="149"/>
      <c r="I9" s="229"/>
      <c r="J9" s="229"/>
      <c r="K9" s="1"/>
    </row>
    <row r="10" spans="1:20" s="6" customFormat="1" ht="15" customHeight="1">
      <c r="A10" s="217" t="s">
        <v>205</v>
      </c>
      <c r="B10" s="5"/>
      <c r="D10" s="4"/>
      <c r="E10" s="2"/>
      <c r="G10" s="3"/>
      <c r="H10" s="1"/>
      <c r="I10" s="1"/>
      <c r="J10" s="1"/>
      <c r="K10" s="1"/>
    </row>
    <row r="11" spans="1:20" s="6" customFormat="1" ht="11.25" customHeight="1">
      <c r="A11" s="68"/>
      <c r="B11" s="5"/>
      <c r="D11" s="4"/>
      <c r="E11" s="2"/>
      <c r="G11" s="3"/>
      <c r="I11" s="3"/>
    </row>
    <row r="12" spans="1:20" s="6" customFormat="1" ht="13.15" customHeight="1">
      <c r="A12" s="81" t="s">
        <v>116</v>
      </c>
      <c r="B12" s="5"/>
      <c r="D12" s="4"/>
      <c r="E12" s="2"/>
      <c r="G12" s="3"/>
      <c r="K12" s="5"/>
    </row>
    <row r="13" spans="1:20" ht="11.25" customHeight="1" thickBot="1"/>
    <row r="14" spans="1:20" s="16" customFormat="1" ht="25.5" customHeight="1" thickBot="1">
      <c r="A14" s="15"/>
      <c r="B14" s="135" t="s">
        <v>20</v>
      </c>
      <c r="C14" s="15" t="s">
        <v>21</v>
      </c>
      <c r="D14" s="15" t="s">
        <v>22</v>
      </c>
      <c r="E14" s="15" t="s">
        <v>23</v>
      </c>
      <c r="F14" s="15" t="s">
        <v>24</v>
      </c>
      <c r="G14" s="15" t="s">
        <v>25</v>
      </c>
      <c r="H14" s="15" t="s">
        <v>26</v>
      </c>
      <c r="I14" s="15" t="s">
        <v>27</v>
      </c>
      <c r="J14" s="15" t="s">
        <v>28</v>
      </c>
      <c r="K14" s="135" t="s">
        <v>29</v>
      </c>
    </row>
    <row r="15" spans="1:20" s="16" customFormat="1" ht="14.25" customHeight="1">
      <c r="A15" s="217"/>
      <c r="B15" s="136"/>
      <c r="K15" s="137"/>
    </row>
    <row r="16" spans="1:20" s="16" customFormat="1" ht="11.25" customHeight="1">
      <c r="A16" s="126" t="s">
        <v>56</v>
      </c>
      <c r="B16" s="125"/>
      <c r="K16" s="125"/>
    </row>
    <row r="17" spans="1:13" s="16" customFormat="1" ht="11.25" customHeight="1">
      <c r="A17" s="17" t="s">
        <v>90</v>
      </c>
      <c r="B17" s="125">
        <v>6.0469366724349127</v>
      </c>
      <c r="C17" s="1">
        <v>7.5</v>
      </c>
      <c r="D17" s="1">
        <v>6.192519926425506</v>
      </c>
      <c r="E17" s="1">
        <v>5.6362453934532839</v>
      </c>
      <c r="F17" s="1">
        <v>5.8021735126174248</v>
      </c>
      <c r="G17" s="1">
        <v>7.1794871794871797</v>
      </c>
      <c r="H17" s="1">
        <v>5.3659878921298843</v>
      </c>
      <c r="I17" s="1">
        <v>6.1541628074508594</v>
      </c>
      <c r="J17" s="1">
        <v>5.5372498593586759</v>
      </c>
      <c r="K17" s="125">
        <v>5.5332377976679901</v>
      </c>
      <c r="L17" s="1"/>
      <c r="M17" s="1"/>
    </row>
    <row r="18" spans="1:13" s="16" customFormat="1" ht="11.25" customHeight="1">
      <c r="A18" s="17" t="s">
        <v>91</v>
      </c>
      <c r="B18" s="125">
        <v>4.5509972098790952</v>
      </c>
      <c r="C18" s="1">
        <v>4.5114656031904286</v>
      </c>
      <c r="D18" s="1">
        <v>4.5769949292767551</v>
      </c>
      <c r="E18" s="1">
        <v>4.6860356138706658</v>
      </c>
      <c r="F18" s="1">
        <v>4.4639376218323585</v>
      </c>
      <c r="G18" s="1">
        <v>5.1913477537437602</v>
      </c>
      <c r="H18" s="1">
        <v>4.1387350626639465</v>
      </c>
      <c r="I18" s="1">
        <v>4.5415224913494807</v>
      </c>
      <c r="J18" s="1">
        <v>4.5011443587352717</v>
      </c>
      <c r="K18" s="125">
        <v>4.1953676149251864</v>
      </c>
      <c r="L18" s="1"/>
      <c r="M18" s="1"/>
    </row>
    <row r="19" spans="1:13" s="16" customFormat="1" ht="11.25" customHeight="1">
      <c r="A19" s="17" t="s">
        <v>59</v>
      </c>
      <c r="B19" s="125">
        <v>5.3217920974593254</v>
      </c>
      <c r="C19" s="1">
        <v>6.0609697551608255</v>
      </c>
      <c r="D19" s="1">
        <v>5.4188766055338995</v>
      </c>
      <c r="E19" s="1">
        <v>5.1795968922418645</v>
      </c>
      <c r="F19" s="1">
        <v>5.1520030305900182</v>
      </c>
      <c r="G19" s="1">
        <v>6.204081632653061</v>
      </c>
      <c r="H19" s="1">
        <v>4.7699929228591653</v>
      </c>
      <c r="I19" s="1">
        <v>5.3677827577115735</v>
      </c>
      <c r="J19" s="1">
        <v>5.0330033003300327</v>
      </c>
      <c r="K19" s="125">
        <v>4.8847310795352525</v>
      </c>
      <c r="L19" s="1"/>
      <c r="M19" s="1"/>
    </row>
    <row r="20" spans="1:13" s="16" customFormat="1" ht="11.25" customHeight="1">
      <c r="A20" s="126" t="s">
        <v>57</v>
      </c>
    </row>
    <row r="21" spans="1:13" s="16" customFormat="1" ht="11.25" customHeight="1">
      <c r="A21" s="17" t="s">
        <v>90</v>
      </c>
      <c r="B21" s="125">
        <v>4.7682663652245401</v>
      </c>
      <c r="C21" s="1">
        <v>5.0804186877712532</v>
      </c>
      <c r="D21" s="1">
        <v>5.3125412977401876</v>
      </c>
      <c r="E21" s="1">
        <v>4.775591421622817</v>
      </c>
      <c r="F21" s="1">
        <v>4.1955350269438032</v>
      </c>
      <c r="G21" s="1">
        <v>5.5775577557755778</v>
      </c>
      <c r="H21" s="1">
        <v>4.6505303236333964</v>
      </c>
      <c r="I21" s="1">
        <v>4.8245614035087723</v>
      </c>
      <c r="J21" s="1">
        <v>4.344086021505376</v>
      </c>
      <c r="K21" s="125">
        <v>4.7437195739437046</v>
      </c>
      <c r="L21" s="1"/>
      <c r="M21" s="1"/>
    </row>
    <row r="22" spans="1:13" s="16" customFormat="1" ht="11.25" customHeight="1">
      <c r="A22" s="17" t="s">
        <v>91</v>
      </c>
      <c r="B22" s="125">
        <v>3.7296642436829353</v>
      </c>
      <c r="C22" s="1">
        <v>3.5920293654955429</v>
      </c>
      <c r="D22" s="1">
        <v>4.0816326530612246</v>
      </c>
      <c r="E22" s="1">
        <v>3.3793431699190863</v>
      </c>
      <c r="F22" s="1">
        <v>3.2564724919093853</v>
      </c>
      <c r="G22" s="1">
        <v>4.2208934224410832</v>
      </c>
      <c r="H22" s="1">
        <v>3.6089798238135833</v>
      </c>
      <c r="I22" s="1">
        <v>3.9367351650888942</v>
      </c>
      <c r="J22" s="1">
        <v>3.6422941016580594</v>
      </c>
      <c r="K22" s="125">
        <v>3.8371239911958912</v>
      </c>
      <c r="L22" s="1"/>
      <c r="M22" s="1"/>
    </row>
    <row r="23" spans="1:13" s="16" customFormat="1" ht="11.25" customHeight="1">
      <c r="A23" s="17" t="s">
        <v>59</v>
      </c>
      <c r="B23" s="125">
        <v>4.2622708923997932</v>
      </c>
      <c r="C23" s="1">
        <v>4.346138921226232</v>
      </c>
      <c r="D23" s="1">
        <v>4.7122545700744753</v>
      </c>
      <c r="E23" s="1">
        <v>4.1031518624641832</v>
      </c>
      <c r="F23" s="1">
        <v>3.7376725838264302</v>
      </c>
      <c r="G23" s="1">
        <v>4.9208241103354338</v>
      </c>
      <c r="H23" s="1">
        <v>4.1411895497498614</v>
      </c>
      <c r="I23" s="1">
        <v>4.392081880553369</v>
      </c>
      <c r="J23" s="1">
        <v>4.0022945900626601</v>
      </c>
      <c r="K23" s="125">
        <v>4.3038738004954009</v>
      </c>
      <c r="L23" s="1"/>
      <c r="M23" s="1"/>
    </row>
    <row r="24" spans="1:13" s="16" customFormat="1" ht="11.25" customHeight="1">
      <c r="A24" s="126" t="s">
        <v>58</v>
      </c>
      <c r="C24" s="60"/>
      <c r="D24" s="60"/>
      <c r="E24" s="60"/>
      <c r="F24" s="60"/>
      <c r="G24" s="60"/>
      <c r="H24" s="60"/>
      <c r="I24" s="60"/>
      <c r="J24" s="60"/>
    </row>
    <row r="25" spans="1:13" s="16" customFormat="1" ht="11.25" customHeight="1">
      <c r="A25" s="17" t="s">
        <v>90</v>
      </c>
      <c r="B25" s="125">
        <v>5.2833672548731618</v>
      </c>
      <c r="C25" s="1">
        <v>4.8333757313660648</v>
      </c>
      <c r="D25" s="1">
        <v>5.8688302907369847</v>
      </c>
      <c r="E25" s="1">
        <v>4.9283154121863797</v>
      </c>
      <c r="F25" s="1">
        <v>5.3783732779769764</v>
      </c>
      <c r="G25" s="1">
        <v>6.5452091767881244</v>
      </c>
      <c r="H25" s="1">
        <v>5.8040468583599578</v>
      </c>
      <c r="I25" s="1">
        <v>4.8170661773139125</v>
      </c>
      <c r="J25" s="1">
        <v>5.0040427634534188</v>
      </c>
      <c r="K25" s="125">
        <v>5.4590988488330492</v>
      </c>
      <c r="L25" s="1"/>
      <c r="M25" s="1"/>
    </row>
    <row r="26" spans="1:13" s="16" customFormat="1" ht="11.25" customHeight="1">
      <c r="A26" s="17" t="s">
        <v>91</v>
      </c>
      <c r="B26" s="125">
        <v>3.7254682067960077</v>
      </c>
      <c r="C26" s="1">
        <v>3.1164570803717879</v>
      </c>
      <c r="D26" s="1">
        <v>4.2016806722689077</v>
      </c>
      <c r="E26" s="1">
        <v>3.3365109628217349</v>
      </c>
      <c r="F26" s="1">
        <v>3.432073544433095</v>
      </c>
      <c r="G26" s="1">
        <v>4.0540540540540544</v>
      </c>
      <c r="H26" s="1">
        <v>4.041872637394591</v>
      </c>
      <c r="I26" s="1">
        <v>3.6013095671153148</v>
      </c>
      <c r="J26" s="1">
        <v>3.823303947872748</v>
      </c>
      <c r="K26" s="125">
        <v>4.0090900909009086</v>
      </c>
      <c r="L26" s="1"/>
      <c r="M26" s="1"/>
    </row>
    <row r="27" spans="1:13" s="16" customFormat="1" ht="11.25" customHeight="1">
      <c r="A27" s="17" t="s">
        <v>59</v>
      </c>
      <c r="B27" s="125">
        <v>4.5303759594119946</v>
      </c>
      <c r="C27" s="1">
        <v>4.0057978653314006</v>
      </c>
      <c r="D27" s="1">
        <v>5.0639994404420507</v>
      </c>
      <c r="E27" s="1">
        <v>4.1570438799076213</v>
      </c>
      <c r="F27" s="1">
        <v>4.4437904649793998</v>
      </c>
      <c r="G27" s="1">
        <v>5.3324099722991694</v>
      </c>
      <c r="H27" s="1">
        <v>4.9617790132036133</v>
      </c>
      <c r="I27" s="1">
        <v>4.2260992573382055</v>
      </c>
      <c r="J27" s="1">
        <v>4.4326981035841797</v>
      </c>
      <c r="K27" s="125">
        <v>4.7583214623590431</v>
      </c>
      <c r="L27" s="1"/>
      <c r="M27" s="1"/>
    </row>
    <row r="28" spans="1:13" ht="11.25" customHeight="1" thickBot="1">
      <c r="A28" s="18"/>
      <c r="B28" s="138"/>
      <c r="C28" s="138"/>
      <c r="D28" s="138"/>
      <c r="E28" s="138"/>
      <c r="F28" s="138"/>
      <c r="G28" s="138"/>
      <c r="H28" s="138"/>
      <c r="I28" s="138"/>
      <c r="J28" s="138"/>
      <c r="K28" s="138"/>
    </row>
    <row r="29" spans="1:13" ht="11.25" customHeight="1">
      <c r="A29" s="94"/>
      <c r="B29" s="127"/>
      <c r="C29" s="88"/>
      <c r="D29" s="88"/>
      <c r="E29" s="88"/>
      <c r="F29" s="88"/>
      <c r="G29" s="88"/>
      <c r="H29" s="88"/>
      <c r="I29" s="88"/>
      <c r="J29" s="88"/>
      <c r="K29" s="127"/>
    </row>
    <row r="30" spans="1:13" ht="11.25" customHeight="1">
      <c r="A30" s="56" t="s">
        <v>234</v>
      </c>
    </row>
    <row r="31" spans="1:13" ht="11.25" customHeight="1">
      <c r="A31" s="56" t="s">
        <v>262</v>
      </c>
      <c r="I31" s="149"/>
      <c r="J31" s="149"/>
      <c r="K31" s="1"/>
    </row>
    <row r="32" spans="1:13" ht="11.25" customHeight="1">
      <c r="H32" s="1"/>
      <c r="I32" s="1"/>
      <c r="J32" s="1"/>
      <c r="K32" s="1"/>
    </row>
    <row r="33" spans="1:14" ht="11.25" customHeight="1">
      <c r="A33" s="21"/>
      <c r="H33" s="1"/>
      <c r="I33" s="1"/>
      <c r="J33" s="1"/>
      <c r="K33" s="1"/>
    </row>
    <row r="34" spans="1:14" ht="13.15" customHeight="1">
      <c r="A34" s="81" t="s">
        <v>108</v>
      </c>
      <c r="B34" s="5"/>
      <c r="C34" s="6"/>
      <c r="D34" s="4"/>
      <c r="E34" s="2"/>
      <c r="F34" s="6"/>
      <c r="G34" s="3"/>
      <c r="H34" s="1"/>
      <c r="I34" s="1"/>
      <c r="J34" s="1"/>
      <c r="K34" s="1"/>
      <c r="L34" s="60"/>
      <c r="M34" s="60"/>
      <c r="N34" s="60"/>
    </row>
    <row r="35" spans="1:14" ht="11.25" customHeight="1" thickBot="1">
      <c r="H35" s="1"/>
      <c r="I35" s="1"/>
      <c r="J35" s="1"/>
      <c r="K35" s="1"/>
    </row>
    <row r="36" spans="1:14" ht="25.5" customHeight="1" thickBot="1">
      <c r="A36" s="15"/>
      <c r="B36" s="135" t="s">
        <v>20</v>
      </c>
      <c r="C36" s="15" t="s">
        <v>21</v>
      </c>
      <c r="D36" s="15" t="s">
        <v>22</v>
      </c>
      <c r="E36" s="15" t="s">
        <v>23</v>
      </c>
      <c r="F36" s="15" t="s">
        <v>24</v>
      </c>
      <c r="G36" s="15" t="s">
        <v>25</v>
      </c>
      <c r="H36" s="15" t="s">
        <v>26</v>
      </c>
      <c r="I36" s="15" t="s">
        <v>27</v>
      </c>
      <c r="J36" s="15" t="s">
        <v>28</v>
      </c>
      <c r="K36" s="135" t="s">
        <v>29</v>
      </c>
      <c r="L36" s="16"/>
      <c r="M36" s="16"/>
    </row>
    <row r="37" spans="1:14" ht="11.25" customHeight="1">
      <c r="A37" s="217"/>
      <c r="B37" s="136"/>
      <c r="C37" s="16"/>
      <c r="D37" s="16"/>
      <c r="E37" s="16"/>
      <c r="F37" s="16"/>
      <c r="G37" s="16"/>
      <c r="H37" s="16"/>
      <c r="I37" s="16"/>
      <c r="J37" s="16"/>
      <c r="K37" s="137"/>
    </row>
    <row r="38" spans="1:14" ht="11.25" customHeight="1">
      <c r="A38" s="126" t="s">
        <v>60</v>
      </c>
      <c r="B38" s="125"/>
      <c r="C38" s="1"/>
      <c r="D38" s="1"/>
      <c r="E38" s="1"/>
      <c r="F38" s="1"/>
      <c r="G38" s="1"/>
      <c r="H38" s="1"/>
      <c r="I38" s="1"/>
      <c r="J38" s="1"/>
    </row>
    <row r="39" spans="1:14" ht="11.25" customHeight="1">
      <c r="A39" s="17" t="s">
        <v>90</v>
      </c>
      <c r="B39" s="125">
        <v>17.741819489392306</v>
      </c>
      <c r="C39" s="1">
        <v>19.575821845174975</v>
      </c>
      <c r="D39" s="1">
        <v>17.836325483795758</v>
      </c>
      <c r="E39" s="1">
        <v>16.412729026036644</v>
      </c>
      <c r="F39" s="1">
        <v>16.801893171061529</v>
      </c>
      <c r="G39" s="1">
        <v>21.055667724257283</v>
      </c>
      <c r="H39" s="1">
        <v>17.912137681159422</v>
      </c>
      <c r="I39" s="1">
        <v>18.218429379614538</v>
      </c>
      <c r="J39" s="1">
        <v>16.640854886170047</v>
      </c>
      <c r="K39" s="125">
        <v>13.786488992063433</v>
      </c>
    </row>
    <row r="40" spans="1:14" ht="11.25" customHeight="1">
      <c r="A40" s="17" t="s">
        <v>91</v>
      </c>
      <c r="B40" s="125">
        <v>13.135930453237556</v>
      </c>
      <c r="C40" s="1">
        <v>14.944512946979039</v>
      </c>
      <c r="D40" s="1">
        <v>13.39803207979512</v>
      </c>
      <c r="E40" s="1">
        <v>11.99825479930192</v>
      </c>
      <c r="F40" s="1">
        <v>11.457536342769702</v>
      </c>
      <c r="G40" s="1">
        <v>15.257531584062196</v>
      </c>
      <c r="H40" s="1">
        <v>12.903225806451612</v>
      </c>
      <c r="I40" s="1">
        <v>13.564119311996517</v>
      </c>
      <c r="J40" s="1">
        <v>12.714508580343214</v>
      </c>
      <c r="K40" s="136">
        <v>9.6984909931545467</v>
      </c>
    </row>
    <row r="41" spans="1:14" ht="11.25" customHeight="1">
      <c r="A41" s="17" t="s">
        <v>59</v>
      </c>
      <c r="B41" s="125">
        <v>15.58452730279193</v>
      </c>
      <c r="C41" s="1">
        <v>17.434435575826683</v>
      </c>
      <c r="D41" s="1">
        <v>15.777958367193849</v>
      </c>
      <c r="E41" s="1">
        <v>14.341283652369741</v>
      </c>
      <c r="F41" s="1">
        <v>14.294687724335965</v>
      </c>
      <c r="G41" s="1">
        <v>18.324687213915166</v>
      </c>
      <c r="H41" s="1">
        <v>15.561163181927421</v>
      </c>
      <c r="I41" s="1">
        <v>16.038745857761917</v>
      </c>
      <c r="J41" s="1">
        <v>14.78815638802552</v>
      </c>
      <c r="K41" s="125">
        <v>11.84746712943978</v>
      </c>
    </row>
    <row r="42" spans="1:14" ht="11.25" customHeight="1">
      <c r="A42" s="126" t="s">
        <v>56</v>
      </c>
      <c r="C42" s="1"/>
      <c r="D42" s="1"/>
      <c r="E42" s="1"/>
      <c r="F42" s="1"/>
      <c r="G42" s="1"/>
      <c r="H42" s="1"/>
      <c r="I42" s="1"/>
      <c r="J42" s="1"/>
    </row>
    <row r="43" spans="1:14" ht="11.25" customHeight="1">
      <c r="A43" s="17" t="s">
        <v>90</v>
      </c>
      <c r="B43" s="125">
        <v>21.015216940395604</v>
      </c>
      <c r="C43" s="1">
        <v>20.901182244033013</v>
      </c>
      <c r="D43" s="1">
        <v>22.092439085656871</v>
      </c>
      <c r="E43" s="1">
        <v>20.254675686430563</v>
      </c>
      <c r="F43" s="1">
        <v>18.811002661934339</v>
      </c>
      <c r="G43" s="1">
        <v>25.55823777911889</v>
      </c>
      <c r="H43" s="1">
        <v>18.199911543564795</v>
      </c>
      <c r="I43" s="1">
        <v>21.230484798685293</v>
      </c>
      <c r="J43" s="1">
        <v>21.319303925536222</v>
      </c>
      <c r="K43" s="125">
        <v>12.248805373898783</v>
      </c>
    </row>
    <row r="44" spans="1:14" ht="11.25" customHeight="1">
      <c r="A44" s="17" t="s">
        <v>91</v>
      </c>
      <c r="B44" s="125">
        <v>15.402361527652523</v>
      </c>
      <c r="C44" s="1">
        <v>15.492598264420623</v>
      </c>
      <c r="D44" s="1">
        <v>16.595274284924692</v>
      </c>
      <c r="E44" s="1">
        <v>12.866413067800403</v>
      </c>
      <c r="F44" s="1">
        <v>14.216258265266433</v>
      </c>
      <c r="G44" s="1">
        <v>19.740346205059922</v>
      </c>
      <c r="H44" s="1">
        <v>13.425000000000001</v>
      </c>
      <c r="I44" s="1">
        <v>15.29505764182171</v>
      </c>
      <c r="J44" s="1">
        <v>15.784753363228699</v>
      </c>
      <c r="K44" s="136">
        <v>9.0903134214262309</v>
      </c>
    </row>
    <row r="45" spans="1:14" ht="11.25" customHeight="1">
      <c r="A45" s="17" t="s">
        <v>59</v>
      </c>
      <c r="B45" s="125">
        <v>18.357924419643744</v>
      </c>
      <c r="C45" s="1">
        <v>18.378764432805617</v>
      </c>
      <c r="D45" s="1">
        <v>19.474965458253834</v>
      </c>
      <c r="E45" s="1">
        <v>16.777251184834125</v>
      </c>
      <c r="F45" s="1">
        <v>16.618725062633384</v>
      </c>
      <c r="G45" s="1">
        <v>22.792022792022792</v>
      </c>
      <c r="H45" s="1">
        <v>15.95869514198545</v>
      </c>
      <c r="I45" s="1">
        <v>18.41920311401849</v>
      </c>
      <c r="J45" s="1">
        <v>18.693894915975324</v>
      </c>
      <c r="K45" s="125">
        <v>10.731344912401468</v>
      </c>
    </row>
    <row r="46" spans="1:14" ht="11.25" customHeight="1">
      <c r="A46" s="126" t="s">
        <v>61</v>
      </c>
      <c r="C46" s="1"/>
      <c r="D46" s="1"/>
      <c r="E46" s="1"/>
      <c r="F46" s="1"/>
      <c r="G46" s="1"/>
      <c r="H46" s="1"/>
      <c r="I46" s="1"/>
      <c r="J46" s="1"/>
    </row>
    <row r="47" spans="1:14" ht="11.25" customHeight="1">
      <c r="A47" s="17" t="s">
        <v>90</v>
      </c>
      <c r="B47" s="125">
        <v>18.454867776247148</v>
      </c>
      <c r="C47" s="1">
        <v>19.529348120097378</v>
      </c>
      <c r="D47" s="1">
        <v>19.238179931821552</v>
      </c>
      <c r="E47" s="1">
        <v>15.433403805496829</v>
      </c>
      <c r="F47" s="1">
        <v>17.671476576398497</v>
      </c>
      <c r="G47" s="1">
        <v>26.256564141035259</v>
      </c>
      <c r="H47" s="1">
        <v>17.465475223395615</v>
      </c>
      <c r="I47" s="1">
        <v>18.357187305538272</v>
      </c>
      <c r="J47" s="1">
        <v>17.586649550706035</v>
      </c>
      <c r="K47" s="125">
        <v>12.671310840959796</v>
      </c>
    </row>
    <row r="48" spans="1:14" ht="11.25" customHeight="1">
      <c r="A48" s="17" t="s">
        <v>91</v>
      </c>
      <c r="B48" s="125">
        <v>13.92733365466272</v>
      </c>
      <c r="C48" s="1">
        <v>15.479528883903534</v>
      </c>
      <c r="D48" s="1">
        <v>14.883223935277057</v>
      </c>
      <c r="E48" s="1">
        <v>11.303928657507834</v>
      </c>
      <c r="F48" s="1">
        <v>14.016227180527384</v>
      </c>
      <c r="G48" s="1">
        <v>16.491862567811935</v>
      </c>
      <c r="H48" s="1">
        <v>12.273476112026358</v>
      </c>
      <c r="I48" s="1">
        <v>14.779439487243936</v>
      </c>
      <c r="J48" s="1">
        <v>13.008292536716954</v>
      </c>
      <c r="K48" s="136">
        <v>9.8560602873184386</v>
      </c>
    </row>
    <row r="49" spans="1:11" ht="11.25" customHeight="1">
      <c r="A49" s="17" t="s">
        <v>59</v>
      </c>
      <c r="B49" s="125">
        <v>16.209447922595334</v>
      </c>
      <c r="C49" s="1">
        <v>17.540961035384829</v>
      </c>
      <c r="D49" s="1">
        <v>17.092795909159271</v>
      </c>
      <c r="E49" s="1">
        <v>13.395193909112539</v>
      </c>
      <c r="F49" s="1">
        <v>15.867454199619582</v>
      </c>
      <c r="G49" s="1">
        <v>21.285214509298473</v>
      </c>
      <c r="H49" s="1">
        <v>14.887525562372188</v>
      </c>
      <c r="I49" s="1">
        <v>16.577038519259631</v>
      </c>
      <c r="J49" s="1">
        <v>15.310885975367501</v>
      </c>
      <c r="K49" s="125">
        <v>11.282260650137589</v>
      </c>
    </row>
    <row r="50" spans="1:11" ht="11.25" customHeight="1">
      <c r="A50" s="126" t="s">
        <v>57</v>
      </c>
      <c r="C50" s="1"/>
      <c r="D50" s="1"/>
      <c r="E50" s="1"/>
      <c r="F50" s="1"/>
      <c r="G50" s="1"/>
      <c r="H50" s="1"/>
      <c r="I50" s="1"/>
      <c r="J50" s="1"/>
    </row>
    <row r="51" spans="1:11" ht="11.25" customHeight="1">
      <c r="A51" s="17" t="s">
        <v>90</v>
      </c>
      <c r="B51" s="125">
        <v>17.67306002171328</v>
      </c>
      <c r="C51" s="1">
        <v>20.006485084306096</v>
      </c>
      <c r="D51" s="1">
        <v>17.493297587131366</v>
      </c>
      <c r="E51" s="1">
        <v>17.232808616404309</v>
      </c>
      <c r="F51" s="1">
        <v>17.494305239179955</v>
      </c>
      <c r="G51" s="1">
        <v>21.250546567555752</v>
      </c>
      <c r="H51" s="1">
        <v>15.279048490393413</v>
      </c>
      <c r="I51" s="1">
        <v>18.567415730337078</v>
      </c>
      <c r="J51" s="1">
        <v>16.504419827682668</v>
      </c>
      <c r="K51" s="125">
        <v>11.292943123990925</v>
      </c>
    </row>
    <row r="52" spans="1:11" ht="11.25" customHeight="1">
      <c r="A52" s="17" t="s">
        <v>91</v>
      </c>
      <c r="B52" s="125">
        <v>11.999392820097654</v>
      </c>
      <c r="C52" s="1">
        <v>14.770906760653636</v>
      </c>
      <c r="D52" s="1">
        <v>12.004781420765028</v>
      </c>
      <c r="E52" s="1">
        <v>10.559830193685327</v>
      </c>
      <c r="F52" s="1">
        <v>11.504028648164727</v>
      </c>
      <c r="G52" s="1">
        <v>14.79878840328862</v>
      </c>
      <c r="H52" s="1">
        <v>10.882182240278583</v>
      </c>
      <c r="I52" s="1">
        <v>11.793814432989691</v>
      </c>
      <c r="J52" s="1">
        <v>11.765973494235535</v>
      </c>
      <c r="K52" s="136">
        <v>7.7711098987694731</v>
      </c>
    </row>
    <row r="53" spans="1:11" ht="11.25" customHeight="1">
      <c r="A53" s="17" t="s">
        <v>59</v>
      </c>
      <c r="B53" s="125">
        <v>14.805722833800008</v>
      </c>
      <c r="C53" s="1">
        <v>17.373086220789684</v>
      </c>
      <c r="D53" s="1">
        <v>14.775033829499323</v>
      </c>
      <c r="E53" s="1">
        <v>13.829499323410014</v>
      </c>
      <c r="F53" s="1">
        <v>14.472792955520433</v>
      </c>
      <c r="G53" s="1">
        <v>18.007829491083079</v>
      </c>
      <c r="H53" s="1">
        <v>13.026022304832713</v>
      </c>
      <c r="I53" s="1">
        <v>15.144147273358804</v>
      </c>
      <c r="J53" s="1">
        <v>14.090459984630586</v>
      </c>
      <c r="K53" s="125">
        <v>9.5220072747962856</v>
      </c>
    </row>
    <row r="54" spans="1:11" ht="11.25" customHeight="1" thickBot="1">
      <c r="A54" s="18"/>
      <c r="B54" s="138"/>
      <c r="C54" s="138"/>
      <c r="D54" s="138"/>
      <c r="E54" s="138"/>
      <c r="F54" s="138"/>
      <c r="G54" s="138"/>
      <c r="H54" s="138"/>
      <c r="I54" s="138"/>
      <c r="J54" s="138"/>
      <c r="K54" s="138"/>
    </row>
    <row r="55" spans="1:11" ht="11.25" customHeight="1">
      <c r="A55" s="94"/>
      <c r="B55" s="127"/>
      <c r="C55" s="88"/>
      <c r="D55" s="88"/>
      <c r="E55" s="88"/>
      <c r="F55" s="88"/>
      <c r="G55" s="88"/>
      <c r="H55" s="88"/>
      <c r="I55" s="88"/>
      <c r="J55" s="88"/>
      <c r="K55" s="127"/>
    </row>
    <row r="56" spans="1:11" ht="11.25" customHeight="1">
      <c r="A56" s="56" t="s">
        <v>235</v>
      </c>
    </row>
    <row r="57" spans="1:11" ht="11.25" customHeight="1">
      <c r="A57" s="56" t="s">
        <v>277</v>
      </c>
    </row>
    <row r="79" spans="1:11" ht="15" customHeight="1">
      <c r="A79" s="22" t="s">
        <v>5</v>
      </c>
    </row>
    <row r="80" spans="1:11" ht="45.75" customHeight="1">
      <c r="A80" s="280" t="s">
        <v>243</v>
      </c>
      <c r="B80" s="280"/>
      <c r="C80" s="280"/>
      <c r="D80" s="280"/>
      <c r="E80" s="280"/>
      <c r="F80" s="280"/>
      <c r="G80" s="280"/>
      <c r="H80" s="280"/>
      <c r="I80" s="280"/>
      <c r="J80" s="280"/>
      <c r="K80" s="280"/>
    </row>
    <row r="82" spans="1:11" ht="11.25" customHeight="1">
      <c r="A82" s="10"/>
      <c r="K82" s="10"/>
    </row>
    <row r="83" spans="1:11" ht="11.25" customHeight="1">
      <c r="A83" s="10"/>
      <c r="K83" s="10"/>
    </row>
    <row r="84" spans="1:11" ht="11.25" customHeight="1">
      <c r="A84" s="10"/>
      <c r="K84" s="10"/>
    </row>
    <row r="85" spans="1:11" ht="11.25" customHeight="1">
      <c r="A85" s="10"/>
      <c r="K85" s="10"/>
    </row>
    <row r="86" spans="1:11" ht="11.25" customHeight="1">
      <c r="A86" s="10"/>
      <c r="K86" s="10"/>
    </row>
    <row r="87" spans="1:11" ht="11.25" customHeight="1">
      <c r="A87" s="10"/>
      <c r="K87" s="10"/>
    </row>
    <row r="88" spans="1:11" ht="11.25" customHeight="1">
      <c r="A88" s="10"/>
      <c r="K88" s="10"/>
    </row>
    <row r="89" spans="1:11" ht="11.25" customHeight="1">
      <c r="A89" s="10"/>
      <c r="K89" s="10"/>
    </row>
    <row r="90" spans="1:11" ht="11.25" customHeight="1">
      <c r="A90" s="10"/>
      <c r="K90" s="10"/>
    </row>
    <row r="91" spans="1:11" ht="11.25" customHeight="1">
      <c r="A91" s="10"/>
      <c r="K91" s="10"/>
    </row>
    <row r="92" spans="1:11" ht="11.25" customHeight="1">
      <c r="A92" s="10"/>
      <c r="K92" s="10"/>
    </row>
    <row r="93" spans="1:11" ht="11.25" customHeight="1">
      <c r="A93" s="10"/>
      <c r="K93" s="10"/>
    </row>
  </sheetData>
  <mergeCells count="1">
    <mergeCell ref="A80:K8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rowBreaks count="1" manualBreakCount="1">
    <brk id="57" max="1638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codeName="Hoja35"/>
  <dimension ref="A1:K44"/>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1" ht="15.75">
      <c r="G1" s="9"/>
      <c r="H1" s="9"/>
      <c r="I1" s="9"/>
      <c r="J1" s="9"/>
      <c r="K1" s="143"/>
    </row>
    <row r="2" spans="1:11" ht="15.75">
      <c r="F2" s="9"/>
      <c r="G2" s="9"/>
      <c r="H2" s="9"/>
      <c r="I2" s="9"/>
      <c r="J2" s="144"/>
    </row>
    <row r="7" spans="1:11" ht="15" customHeight="1">
      <c r="A7" s="8" t="s">
        <v>233</v>
      </c>
    </row>
    <row r="9" spans="1:11" s="6" customFormat="1" ht="15" customHeight="1">
      <c r="A9" s="133" t="s">
        <v>213</v>
      </c>
      <c r="B9" s="5"/>
      <c r="D9" s="4"/>
      <c r="E9" s="2"/>
      <c r="G9" s="3"/>
      <c r="K9" s="13"/>
    </row>
    <row r="10" spans="1:11" s="6" customFormat="1" ht="25.15" customHeight="1">
      <c r="A10" s="283" t="s">
        <v>66</v>
      </c>
      <c r="B10" s="283"/>
      <c r="C10" s="283"/>
      <c r="D10" s="283"/>
      <c r="E10" s="283"/>
      <c r="F10" s="283"/>
      <c r="G10" s="283"/>
      <c r="H10" s="283"/>
      <c r="I10" s="283"/>
      <c r="J10" s="283"/>
      <c r="K10" s="283"/>
    </row>
    <row r="11" spans="1:11" ht="11.25" customHeight="1" thickBot="1"/>
    <row r="12" spans="1:11" s="16" customFormat="1" ht="25.5" customHeight="1" thickBot="1">
      <c r="A12" s="15"/>
      <c r="B12" s="135" t="s">
        <v>20</v>
      </c>
      <c r="C12" s="15" t="s">
        <v>21</v>
      </c>
      <c r="D12" s="15" t="s">
        <v>22</v>
      </c>
      <c r="E12" s="15" t="s">
        <v>23</v>
      </c>
      <c r="F12" s="15" t="s">
        <v>24</v>
      </c>
      <c r="G12" s="15" t="s">
        <v>25</v>
      </c>
      <c r="H12" s="15" t="s">
        <v>26</v>
      </c>
      <c r="I12" s="15" t="s">
        <v>27</v>
      </c>
      <c r="J12" s="15" t="s">
        <v>28</v>
      </c>
      <c r="K12" s="135" t="s">
        <v>29</v>
      </c>
    </row>
    <row r="13" spans="1:11" s="16" customFormat="1" ht="11.25" customHeight="1">
      <c r="A13" s="140"/>
      <c r="B13" s="136"/>
      <c r="K13" s="137"/>
    </row>
    <row r="14" spans="1:11" s="16" customFormat="1" ht="11.25" customHeight="1">
      <c r="A14" s="17" t="s">
        <v>95</v>
      </c>
      <c r="B14" s="136">
        <v>31.854600000000001</v>
      </c>
      <c r="C14" s="60">
        <v>39.252383559000002</v>
      </c>
      <c r="D14" s="60">
        <v>29.312751021</v>
      </c>
      <c r="E14" s="60">
        <v>31.902866626000002</v>
      </c>
      <c r="F14" s="60">
        <v>32.030544902999999</v>
      </c>
      <c r="G14" s="60">
        <v>44.956896415000003</v>
      </c>
      <c r="H14" s="60">
        <v>31.210043274</v>
      </c>
      <c r="I14" s="60">
        <v>30.053660101999998</v>
      </c>
      <c r="J14" s="60">
        <v>28.584741656999999</v>
      </c>
      <c r="K14" s="136">
        <v>27.175799999999999</v>
      </c>
    </row>
    <row r="15" spans="1:11" s="16" customFormat="1" ht="11.25" customHeight="1">
      <c r="A15" s="17" t="s">
        <v>96</v>
      </c>
      <c r="B15" s="136">
        <v>25.4831</v>
      </c>
      <c r="C15" s="60">
        <v>41.912112997000001</v>
      </c>
      <c r="D15" s="60">
        <v>25.832211614999999</v>
      </c>
      <c r="E15" s="60">
        <v>24.399457984000001</v>
      </c>
      <c r="F15" s="60">
        <v>20.502559379000001</v>
      </c>
      <c r="G15" s="60">
        <v>21.659633012</v>
      </c>
      <c r="H15" s="60">
        <v>22.245766963000001</v>
      </c>
      <c r="I15" s="60">
        <v>25.166216873</v>
      </c>
      <c r="J15" s="60">
        <v>24.197342912</v>
      </c>
      <c r="K15" s="136">
        <v>19.7911</v>
      </c>
    </row>
    <row r="16" spans="1:11" s="16" customFormat="1" ht="11.25" customHeight="1">
      <c r="A16" s="17"/>
      <c r="B16" s="136"/>
      <c r="C16" s="60"/>
      <c r="D16" s="60"/>
      <c r="E16" s="60"/>
      <c r="F16" s="60"/>
      <c r="G16" s="60"/>
      <c r="H16" s="60"/>
      <c r="I16" s="60"/>
      <c r="J16" s="60"/>
      <c r="K16" s="136"/>
    </row>
    <row r="17" spans="1:11" s="16" customFormat="1" ht="11.25" customHeight="1">
      <c r="A17" s="126" t="s">
        <v>47</v>
      </c>
      <c r="B17" s="136">
        <v>28.748100000000001</v>
      </c>
      <c r="C17" s="60">
        <v>40.646039047354201</v>
      </c>
      <c r="D17" s="60">
        <v>27.610460202172192</v>
      </c>
      <c r="E17" s="60">
        <v>28.234048973391118</v>
      </c>
      <c r="F17" s="60">
        <v>26.389437351309674</v>
      </c>
      <c r="G17" s="60">
        <v>34.282457858696361</v>
      </c>
      <c r="H17" s="60">
        <v>26.898567659859435</v>
      </c>
      <c r="I17" s="60">
        <v>27.714471701673425</v>
      </c>
      <c r="J17" s="60">
        <v>26.435865511704797</v>
      </c>
      <c r="K17" s="136">
        <v>23.569400000000002</v>
      </c>
    </row>
    <row r="18" spans="1:11" s="16" customFormat="1" ht="11.25" customHeight="1" thickBot="1">
      <c r="A18" s="18"/>
      <c r="B18" s="138"/>
      <c r="C18" s="19"/>
      <c r="D18" s="19"/>
      <c r="E18" s="19"/>
      <c r="F18" s="19"/>
      <c r="G18" s="19"/>
      <c r="H18" s="19"/>
      <c r="I18" s="19"/>
      <c r="J18" s="19"/>
      <c r="K18" s="138"/>
    </row>
    <row r="20" spans="1:11" ht="11.25" customHeight="1">
      <c r="A20" s="56" t="s">
        <v>68</v>
      </c>
    </row>
    <row r="21" spans="1:11" ht="11.25" customHeight="1">
      <c r="A21" s="56" t="s">
        <v>249</v>
      </c>
    </row>
    <row r="22" spans="1:11" ht="11.25" customHeight="1">
      <c r="A22" s="56" t="s">
        <v>159</v>
      </c>
    </row>
    <row r="23" spans="1:11" ht="11.25" customHeight="1">
      <c r="E23" s="149"/>
      <c r="F23" s="149"/>
    </row>
    <row r="24" spans="1:11" ht="11.25" customHeight="1">
      <c r="E24" s="149"/>
      <c r="F24" s="149"/>
    </row>
    <row r="25" spans="1:11" ht="11.25" customHeight="1">
      <c r="A25" s="21"/>
      <c r="E25" s="149"/>
      <c r="F25" s="149"/>
    </row>
    <row r="26" spans="1:11" ht="11.25" customHeight="1">
      <c r="A26" s="21"/>
      <c r="E26" s="149"/>
      <c r="F26" s="149"/>
    </row>
    <row r="27" spans="1:11" ht="11.25" customHeight="1">
      <c r="A27" s="20"/>
      <c r="E27" s="149"/>
      <c r="F27" s="149"/>
    </row>
    <row r="28" spans="1:11" ht="11.25" customHeight="1">
      <c r="E28" s="149"/>
      <c r="F28" s="149"/>
    </row>
    <row r="29" spans="1:11" ht="11.25" customHeight="1">
      <c r="E29" s="149"/>
      <c r="F29" s="149"/>
    </row>
    <row r="30" spans="1:11" ht="11.25" customHeight="1">
      <c r="E30" s="149"/>
      <c r="F30" s="149"/>
    </row>
    <row r="31" spans="1:11" ht="11.25" customHeight="1">
      <c r="E31" s="149"/>
      <c r="F31" s="149"/>
    </row>
    <row r="32" spans="1:11" ht="11.25" customHeight="1">
      <c r="E32" s="149"/>
      <c r="F32" s="149"/>
    </row>
    <row r="33" spans="1:11" ht="11.25" customHeight="1">
      <c r="E33" s="149"/>
      <c r="F33" s="149"/>
    </row>
    <row r="34" spans="1:11" ht="11.25" customHeight="1">
      <c r="E34" s="149"/>
      <c r="F34" s="149"/>
    </row>
    <row r="35" spans="1:11" ht="11.25" customHeight="1">
      <c r="E35" s="149"/>
      <c r="F35" s="149"/>
    </row>
    <row r="36" spans="1:11" ht="11.25" customHeight="1">
      <c r="E36" s="149"/>
      <c r="F36" s="149"/>
    </row>
    <row r="43" spans="1:11" ht="15" customHeight="1">
      <c r="A43" s="22" t="s">
        <v>5</v>
      </c>
    </row>
    <row r="44" spans="1:11" ht="22.5" customHeight="1">
      <c r="A44" s="280" t="s">
        <v>8</v>
      </c>
      <c r="B44" s="280"/>
      <c r="C44" s="280"/>
      <c r="D44" s="280"/>
      <c r="E44" s="280"/>
      <c r="F44" s="280"/>
      <c r="G44" s="280"/>
      <c r="H44" s="280"/>
      <c r="I44" s="280"/>
      <c r="J44" s="280"/>
      <c r="K44" s="280"/>
    </row>
  </sheetData>
  <mergeCells count="2">
    <mergeCell ref="A44:K44"/>
    <mergeCell ref="A10:K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ransitionEvaluation="1" codeName="Hoja36"/>
  <dimension ref="A1:M46"/>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3" ht="15.75">
      <c r="G1" s="9"/>
      <c r="H1" s="9"/>
      <c r="I1" s="9"/>
      <c r="J1" s="9"/>
      <c r="K1" s="143"/>
    </row>
    <row r="2" spans="1:13" ht="15.75">
      <c r="F2" s="9"/>
      <c r="G2" s="9"/>
      <c r="H2" s="9"/>
      <c r="I2" s="9"/>
      <c r="J2" s="144"/>
    </row>
    <row r="7" spans="1:13" ht="15" customHeight="1">
      <c r="A7" s="8" t="s">
        <v>233</v>
      </c>
    </row>
    <row r="9" spans="1:13" s="6" customFormat="1" ht="15" customHeight="1">
      <c r="A9" s="133" t="s">
        <v>123</v>
      </c>
      <c r="B9" s="5"/>
      <c r="C9" s="5"/>
      <c r="K9" s="13"/>
    </row>
    <row r="10" spans="1:13" ht="24.6" customHeight="1">
      <c r="A10" s="283" t="s">
        <v>216</v>
      </c>
      <c r="B10" s="283"/>
      <c r="C10" s="283"/>
      <c r="D10" s="283"/>
      <c r="E10" s="283"/>
      <c r="F10" s="283"/>
      <c r="G10" s="283"/>
      <c r="H10" s="283"/>
      <c r="I10" s="283"/>
      <c r="J10" s="283"/>
      <c r="K10" s="283"/>
    </row>
    <row r="11" spans="1:13" s="16" customFormat="1" ht="11.25" customHeight="1" thickBot="1">
      <c r="A11" s="11"/>
      <c r="B11" s="9"/>
      <c r="C11" s="9"/>
      <c r="D11" s="10"/>
      <c r="E11" s="10"/>
      <c r="F11" s="10"/>
      <c r="G11" s="10"/>
      <c r="H11" s="10"/>
      <c r="I11" s="10"/>
      <c r="J11" s="10"/>
      <c r="K11" s="10"/>
    </row>
    <row r="12" spans="1:13" s="16" customFormat="1" ht="25.5" customHeight="1" thickBot="1">
      <c r="A12" s="15"/>
      <c r="B12" s="135" t="s">
        <v>20</v>
      </c>
      <c r="C12" s="15" t="s">
        <v>21</v>
      </c>
      <c r="D12" s="15" t="s">
        <v>22</v>
      </c>
      <c r="E12" s="15" t="s">
        <v>23</v>
      </c>
      <c r="F12" s="15" t="s">
        <v>24</v>
      </c>
      <c r="G12" s="15" t="s">
        <v>25</v>
      </c>
      <c r="H12" s="15" t="s">
        <v>26</v>
      </c>
      <c r="I12" s="15" t="s">
        <v>27</v>
      </c>
      <c r="J12" s="15" t="s">
        <v>28</v>
      </c>
      <c r="K12" s="135" t="s">
        <v>29</v>
      </c>
    </row>
    <row r="13" spans="1:13" s="16" customFormat="1" ht="11.25" customHeight="1">
      <c r="A13" s="213"/>
      <c r="B13" s="137"/>
      <c r="K13" s="137"/>
    </row>
    <row r="14" spans="1:13" s="16" customFormat="1" ht="11.25" customHeight="1">
      <c r="A14" s="17" t="s">
        <v>95</v>
      </c>
      <c r="B14" s="136">
        <v>68.163316969241023</v>
      </c>
      <c r="C14" s="60">
        <v>64.411582303843318</v>
      </c>
      <c r="D14" s="60">
        <v>68.212426817317194</v>
      </c>
      <c r="E14" s="60">
        <v>70.483870216386933</v>
      </c>
      <c r="F14" s="60">
        <v>68.929787641057672</v>
      </c>
      <c r="G14" s="60">
        <v>62.339729818390282</v>
      </c>
      <c r="H14" s="60">
        <v>70.802526538657531</v>
      </c>
      <c r="I14" s="60">
        <v>65.778868246320016</v>
      </c>
      <c r="J14" s="60">
        <v>70.615079944932162</v>
      </c>
      <c r="K14" s="136">
        <v>71.713616266634332</v>
      </c>
      <c r="L14" s="136"/>
      <c r="M14" s="136"/>
    </row>
    <row r="15" spans="1:13" s="16" customFormat="1" ht="11.25" customHeight="1">
      <c r="A15" s="17" t="s">
        <v>96</v>
      </c>
      <c r="B15" s="136">
        <v>80.337458291941473</v>
      </c>
      <c r="C15" s="60">
        <v>76.893232826165544</v>
      </c>
      <c r="D15" s="60">
        <v>78.863453149539069</v>
      </c>
      <c r="E15" s="60">
        <v>84.605363359182178</v>
      </c>
      <c r="F15" s="60">
        <v>82.150280786242931</v>
      </c>
      <c r="G15" s="60">
        <v>77.458457642434723</v>
      </c>
      <c r="H15" s="60">
        <v>86.833482108330045</v>
      </c>
      <c r="I15" s="60">
        <v>74.858739945380975</v>
      </c>
      <c r="J15" s="60">
        <v>82.844712882972928</v>
      </c>
      <c r="K15" s="136">
        <v>82.216235193029661</v>
      </c>
      <c r="L15" s="136"/>
      <c r="M15" s="136"/>
    </row>
    <row r="16" spans="1:13" ht="11.25" customHeight="1">
      <c r="A16" s="17"/>
      <c r="B16" s="136"/>
      <c r="C16" s="60"/>
      <c r="D16" s="60"/>
      <c r="E16" s="60"/>
      <c r="F16" s="60"/>
      <c r="G16" s="60"/>
      <c r="H16" s="60"/>
      <c r="I16" s="60"/>
      <c r="K16" s="136"/>
      <c r="L16" s="136"/>
      <c r="M16" s="136"/>
    </row>
    <row r="17" spans="1:13" ht="11.25" customHeight="1">
      <c r="A17" s="126" t="s">
        <v>47</v>
      </c>
      <c r="B17" s="136">
        <v>74.054358987979043</v>
      </c>
      <c r="C17" s="60">
        <v>70.383797812757976</v>
      </c>
      <c r="D17" s="60">
        <v>73.335940369019227</v>
      </c>
      <c r="E17" s="60">
        <v>77.224576451776599</v>
      </c>
      <c r="F17" s="60">
        <v>75.286263531711342</v>
      </c>
      <c r="G17" s="60">
        <v>69.919912155447491</v>
      </c>
      <c r="H17" s="60">
        <v>78.45622937639726</v>
      </c>
      <c r="I17" s="60">
        <v>70.205324816709037</v>
      </c>
      <c r="J17" s="60">
        <v>76.569644581952559</v>
      </c>
      <c r="K17" s="136">
        <v>76.788837395482517</v>
      </c>
      <c r="L17" s="136"/>
      <c r="M17" s="136"/>
    </row>
    <row r="18" spans="1:13" ht="11.25" customHeight="1" thickBot="1">
      <c r="A18" s="18"/>
      <c r="B18" s="138"/>
      <c r="C18" s="19"/>
      <c r="D18" s="19"/>
      <c r="E18" s="19"/>
      <c r="F18" s="19"/>
      <c r="G18" s="19"/>
      <c r="H18" s="19"/>
      <c r="I18" s="19"/>
      <c r="J18" s="19"/>
      <c r="K18" s="138"/>
    </row>
    <row r="19" spans="1:13" ht="11.25" customHeight="1">
      <c r="C19" s="9"/>
      <c r="K19" s="10"/>
    </row>
    <row r="20" spans="1:13" ht="11.25" customHeight="1">
      <c r="A20" s="56" t="s">
        <v>68</v>
      </c>
      <c r="C20" s="9"/>
      <c r="K20" s="10"/>
    </row>
    <row r="21" spans="1:13" ht="11.25" customHeight="1">
      <c r="A21" s="56" t="s">
        <v>263</v>
      </c>
      <c r="C21" s="9"/>
      <c r="K21" s="10"/>
    </row>
    <row r="22" spans="1:13" ht="11.25" customHeight="1">
      <c r="A22" s="56" t="s">
        <v>253</v>
      </c>
      <c r="C22" s="9"/>
      <c r="K22" s="10"/>
    </row>
    <row r="23" spans="1:13" ht="11.25" customHeight="1">
      <c r="A23" s="56" t="s">
        <v>264</v>
      </c>
      <c r="C23" s="9"/>
      <c r="K23" s="10"/>
    </row>
    <row r="24" spans="1:13" ht="11.25" customHeight="1">
      <c r="A24" s="56"/>
      <c r="B24" s="11"/>
      <c r="C24" s="11"/>
      <c r="D24" s="11"/>
      <c r="E24" s="11"/>
      <c r="F24" s="11"/>
      <c r="G24" s="11"/>
      <c r="H24" s="11"/>
      <c r="I24" s="11"/>
      <c r="J24" s="11"/>
      <c r="K24" s="11"/>
    </row>
    <row r="25" spans="1:13" ht="11.25" customHeight="1">
      <c r="B25" s="11"/>
      <c r="C25" s="11"/>
      <c r="D25" s="11"/>
      <c r="E25" s="11"/>
      <c r="F25" s="11"/>
      <c r="G25" s="60"/>
      <c r="H25" s="60"/>
      <c r="I25" s="11"/>
      <c r="J25" s="11"/>
      <c r="K25" s="11"/>
    </row>
    <row r="26" spans="1:13" ht="11.25" customHeight="1">
      <c r="G26" s="136"/>
      <c r="H26" s="136"/>
    </row>
    <row r="27" spans="1:13" ht="11.25" customHeight="1">
      <c r="G27" s="136"/>
      <c r="H27" s="136"/>
    </row>
    <row r="28" spans="1:13" ht="11.25" customHeight="1">
      <c r="G28" s="136"/>
      <c r="H28" s="136"/>
    </row>
    <row r="29" spans="1:13" ht="11.25" customHeight="1">
      <c r="G29" s="136"/>
      <c r="H29" s="136"/>
    </row>
    <row r="45" spans="1:11" ht="15" customHeight="1">
      <c r="A45" s="22"/>
    </row>
    <row r="46" spans="1:11" ht="22.5" customHeight="1">
      <c r="A46" s="214"/>
      <c r="B46" s="214"/>
      <c r="C46" s="214"/>
      <c r="D46" s="214"/>
      <c r="E46" s="214"/>
      <c r="F46" s="214"/>
      <c r="G46" s="214"/>
      <c r="H46" s="214"/>
      <c r="I46" s="214"/>
      <c r="J46" s="214"/>
      <c r="K46" s="214"/>
    </row>
  </sheetData>
  <mergeCells count="1">
    <mergeCell ref="A10:K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codeName="Hoja37"/>
  <dimension ref="A1:N66"/>
  <sheetViews>
    <sheetView showGridLines="0" zoomScaleNormal="100" zoomScaleSheetLayoutView="10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4" ht="15.75">
      <c r="G1" s="9"/>
      <c r="H1" s="9"/>
      <c r="I1" s="9"/>
      <c r="J1" s="9"/>
      <c r="K1" s="143"/>
    </row>
    <row r="2" spans="1:14" ht="15.75">
      <c r="F2" s="9"/>
      <c r="G2" s="9"/>
      <c r="H2" s="9"/>
      <c r="I2" s="9"/>
      <c r="J2" s="144"/>
    </row>
    <row r="4" spans="1:14" ht="11.25" customHeight="1">
      <c r="L4" s="16"/>
      <c r="M4" s="16"/>
      <c r="N4" s="16"/>
    </row>
    <row r="5" spans="1:14" ht="11.25" customHeight="1">
      <c r="L5" s="16"/>
      <c r="M5" s="16"/>
      <c r="N5" s="16"/>
    </row>
    <row r="6" spans="1:14" ht="11.25" customHeight="1">
      <c r="L6" s="16"/>
      <c r="M6" s="16"/>
      <c r="N6" s="16"/>
    </row>
    <row r="7" spans="1:14" ht="15" customHeight="1">
      <c r="A7" s="8" t="s">
        <v>233</v>
      </c>
      <c r="L7" s="16"/>
      <c r="M7" s="16"/>
      <c r="N7" s="16"/>
    </row>
    <row r="8" spans="1:14" ht="11.25" customHeight="1">
      <c r="L8" s="16"/>
      <c r="M8" s="16"/>
      <c r="N8" s="16"/>
    </row>
    <row r="9" spans="1:14" s="6" customFormat="1" ht="15" customHeight="1">
      <c r="A9" s="133" t="s">
        <v>126</v>
      </c>
      <c r="B9" s="5"/>
      <c r="C9" s="5"/>
      <c r="K9" s="13"/>
      <c r="L9" s="16"/>
      <c r="M9" s="16"/>
      <c r="N9" s="16"/>
    </row>
    <row r="10" spans="1:14" ht="24" customHeight="1">
      <c r="A10" s="283" t="s">
        <v>217</v>
      </c>
      <c r="B10" s="283"/>
      <c r="C10" s="283"/>
      <c r="D10" s="283"/>
      <c r="E10" s="283"/>
      <c r="F10" s="283"/>
      <c r="G10" s="283"/>
      <c r="H10" s="283"/>
      <c r="I10" s="283"/>
      <c r="J10" s="283"/>
      <c r="K10" s="283"/>
      <c r="L10" s="16"/>
      <c r="M10" s="16"/>
      <c r="N10" s="16"/>
    </row>
    <row r="11" spans="1:14" s="16" customFormat="1" ht="11.25" customHeight="1">
      <c r="A11" s="213"/>
      <c r="B11" s="9"/>
      <c r="C11" s="9"/>
      <c r="D11" s="10"/>
      <c r="E11" s="10"/>
      <c r="F11" s="10"/>
      <c r="G11" s="10"/>
      <c r="H11" s="10"/>
      <c r="I11" s="10"/>
      <c r="J11" s="10"/>
      <c r="K11" s="10"/>
    </row>
    <row r="12" spans="1:14" s="16" customFormat="1" ht="13.9" customHeight="1">
      <c r="A12" s="81" t="s">
        <v>1</v>
      </c>
      <c r="B12" s="9"/>
      <c r="C12" s="9"/>
      <c r="D12" s="10"/>
      <c r="E12" s="10"/>
      <c r="F12" s="10"/>
      <c r="G12" s="10"/>
      <c r="H12" s="10"/>
      <c r="I12" s="10"/>
      <c r="J12" s="10"/>
      <c r="K12" s="10"/>
    </row>
    <row r="13" spans="1:14" s="16" customFormat="1" ht="11.25" customHeight="1" thickBot="1">
      <c r="A13" s="11"/>
      <c r="B13" s="9"/>
      <c r="C13" s="9"/>
      <c r="D13" s="10"/>
      <c r="E13" s="10"/>
      <c r="F13" s="10"/>
      <c r="G13" s="10"/>
      <c r="H13" s="10"/>
      <c r="I13" s="10"/>
      <c r="J13" s="10"/>
      <c r="K13" s="10"/>
    </row>
    <row r="14" spans="1:14" s="16" customFormat="1" ht="25.5" customHeight="1" thickBot="1">
      <c r="A14" s="15"/>
      <c r="B14" s="135" t="s">
        <v>20</v>
      </c>
      <c r="C14" s="15" t="s">
        <v>21</v>
      </c>
      <c r="D14" s="15" t="s">
        <v>22</v>
      </c>
      <c r="E14" s="15" t="s">
        <v>23</v>
      </c>
      <c r="F14" s="15" t="s">
        <v>24</v>
      </c>
      <c r="G14" s="15" t="s">
        <v>25</v>
      </c>
      <c r="H14" s="15" t="s">
        <v>26</v>
      </c>
      <c r="I14" s="15" t="s">
        <v>27</v>
      </c>
      <c r="J14" s="15" t="s">
        <v>28</v>
      </c>
      <c r="K14" s="135" t="s">
        <v>29</v>
      </c>
    </row>
    <row r="15" spans="1:14" s="16" customFormat="1" ht="11.25" customHeight="1">
      <c r="A15" s="213"/>
      <c r="B15" s="137"/>
      <c r="K15" s="137"/>
    </row>
    <row r="16" spans="1:14" s="16" customFormat="1" ht="11.25" customHeight="1">
      <c r="A16" s="17" t="s">
        <v>95</v>
      </c>
      <c r="B16" s="136">
        <v>45.458741516175756</v>
      </c>
      <c r="C16" s="60">
        <v>41.123316277361752</v>
      </c>
      <c r="D16" s="60">
        <v>44.272227661347387</v>
      </c>
      <c r="E16" s="60">
        <v>47.441812915719701</v>
      </c>
      <c r="F16" s="60">
        <v>48.171909737939608</v>
      </c>
      <c r="G16" s="60">
        <v>36.924401764332082</v>
      </c>
      <c r="H16" s="60">
        <v>48.08961698840632</v>
      </c>
      <c r="I16" s="60">
        <v>44.556243958633104</v>
      </c>
      <c r="J16" s="60">
        <v>47.599881753894081</v>
      </c>
      <c r="K16" s="136">
        <v>47.8</v>
      </c>
    </row>
    <row r="17" spans="1:14" s="16" customFormat="1" ht="11.25" customHeight="1">
      <c r="A17" s="17" t="s">
        <v>96</v>
      </c>
      <c r="B17" s="136">
        <v>59.37434963776456</v>
      </c>
      <c r="C17" s="60">
        <v>55.856549507910891</v>
      </c>
      <c r="D17" s="60">
        <v>58.423088514322707</v>
      </c>
      <c r="E17" s="60">
        <v>63.198601076523822</v>
      </c>
      <c r="F17" s="60">
        <v>64.778519926405139</v>
      </c>
      <c r="G17" s="60">
        <v>51.973047687794576</v>
      </c>
      <c r="H17" s="60">
        <v>62.244739200610901</v>
      </c>
      <c r="I17" s="60">
        <v>55.753835480549483</v>
      </c>
      <c r="J17" s="60">
        <v>60.796625977902117</v>
      </c>
      <c r="K17" s="136">
        <v>62.2</v>
      </c>
    </row>
    <row r="18" spans="1:14" ht="10.15" customHeight="1">
      <c r="A18" s="17"/>
      <c r="G18" s="60"/>
      <c r="H18" s="60"/>
      <c r="I18" s="60"/>
      <c r="J18" s="60"/>
      <c r="L18" s="16"/>
      <c r="M18" s="16"/>
      <c r="N18" s="16"/>
    </row>
    <row r="19" spans="1:14" ht="11.25" customHeight="1">
      <c r="A19" s="126" t="s">
        <v>47</v>
      </c>
      <c r="B19" s="136">
        <v>52.230700347551881</v>
      </c>
      <c r="C19" s="60">
        <v>48.299860490657998</v>
      </c>
      <c r="D19" s="60">
        <v>51.125011749511934</v>
      </c>
      <c r="E19" s="60">
        <v>55.041485019572676</v>
      </c>
      <c r="F19" s="60">
        <v>56.209352479530644</v>
      </c>
      <c r="G19" s="60">
        <v>44.180206784971666</v>
      </c>
      <c r="H19" s="60">
        <v>54.891164629267934</v>
      </c>
      <c r="I19" s="60">
        <v>50.088194170456148</v>
      </c>
      <c r="J19" s="60">
        <v>54.049554978034337</v>
      </c>
      <c r="K19" s="136">
        <v>54.8</v>
      </c>
      <c r="L19" s="16"/>
      <c r="M19" s="16"/>
      <c r="N19" s="16"/>
    </row>
    <row r="20" spans="1:14" ht="11.25" customHeight="1" thickBot="1">
      <c r="A20" s="18"/>
      <c r="B20" s="138"/>
      <c r="C20" s="19"/>
      <c r="D20" s="19"/>
      <c r="E20" s="19"/>
      <c r="F20" s="19"/>
      <c r="G20" s="19"/>
      <c r="H20" s="19"/>
      <c r="I20" s="19"/>
      <c r="J20" s="19"/>
      <c r="K20" s="138"/>
      <c r="L20" s="16"/>
      <c r="M20" s="16"/>
      <c r="N20" s="16"/>
    </row>
    <row r="21" spans="1:14" ht="11.25" customHeight="1">
      <c r="C21" s="9"/>
      <c r="K21" s="10"/>
      <c r="L21" s="16"/>
      <c r="M21" s="16"/>
      <c r="N21" s="16"/>
    </row>
    <row r="22" spans="1:14" ht="11.25" customHeight="1">
      <c r="A22" s="56" t="s">
        <v>68</v>
      </c>
      <c r="C22" s="9"/>
      <c r="K22" s="10"/>
      <c r="L22" s="16"/>
      <c r="M22" s="16"/>
      <c r="N22" s="16"/>
    </row>
    <row r="23" spans="1:14" ht="11.25" customHeight="1">
      <c r="A23" s="56" t="s">
        <v>263</v>
      </c>
      <c r="C23" s="9"/>
      <c r="K23" s="10"/>
      <c r="L23" s="16"/>
      <c r="M23" s="16"/>
      <c r="N23" s="16"/>
    </row>
    <row r="24" spans="1:14" ht="11.25" customHeight="1">
      <c r="A24" s="56" t="s">
        <v>253</v>
      </c>
      <c r="C24" s="9"/>
      <c r="K24" s="215"/>
      <c r="L24" s="16"/>
      <c r="M24" s="16"/>
      <c r="N24" s="16"/>
    </row>
    <row r="25" spans="1:14" ht="11.25" customHeight="1">
      <c r="A25" s="56" t="s">
        <v>265</v>
      </c>
      <c r="C25" s="9"/>
      <c r="K25" s="10"/>
    </row>
    <row r="26" spans="1:14" ht="11.25" customHeight="1">
      <c r="A26" s="56"/>
      <c r="C26" s="9"/>
      <c r="K26" s="10"/>
    </row>
    <row r="28" spans="1:14" ht="13.9" customHeight="1">
      <c r="A28" s="81" t="s">
        <v>2</v>
      </c>
      <c r="C28" s="9"/>
      <c r="K28" s="10"/>
    </row>
    <row r="29" spans="1:14" ht="11.25" customHeight="1" thickBot="1">
      <c r="C29" s="9"/>
      <c r="K29" s="10"/>
    </row>
    <row r="30" spans="1:14" ht="25.5" customHeight="1" thickBot="1">
      <c r="A30" s="15"/>
      <c r="B30" s="135" t="s">
        <v>20</v>
      </c>
      <c r="C30" s="15" t="s">
        <v>21</v>
      </c>
      <c r="D30" s="15" t="s">
        <v>22</v>
      </c>
      <c r="E30" s="15" t="s">
        <v>23</v>
      </c>
      <c r="F30" s="15" t="s">
        <v>24</v>
      </c>
      <c r="G30" s="15" t="s">
        <v>25</v>
      </c>
      <c r="H30" s="15" t="s">
        <v>26</v>
      </c>
      <c r="I30" s="15" t="s">
        <v>27</v>
      </c>
      <c r="J30" s="15" t="s">
        <v>28</v>
      </c>
      <c r="K30" s="135" t="s">
        <v>29</v>
      </c>
    </row>
    <row r="31" spans="1:14" ht="11.25" customHeight="1">
      <c r="A31" s="213"/>
      <c r="B31" s="137"/>
      <c r="C31" s="16"/>
      <c r="D31" s="16"/>
      <c r="E31" s="16"/>
      <c r="F31" s="16"/>
      <c r="G31" s="16"/>
      <c r="H31" s="16"/>
      <c r="I31" s="16"/>
      <c r="J31" s="16"/>
      <c r="K31" s="137"/>
    </row>
    <row r="32" spans="1:14" ht="11.25" customHeight="1">
      <c r="A32" s="17" t="s">
        <v>95</v>
      </c>
      <c r="B32" s="136">
        <v>21.691030462483031</v>
      </c>
      <c r="C32" s="60">
        <v>15.113697435269703</v>
      </c>
      <c r="D32" s="60">
        <v>24.400208403541491</v>
      </c>
      <c r="E32" s="60">
        <v>22.898952158929617</v>
      </c>
      <c r="F32" s="60">
        <v>24.036939901796483</v>
      </c>
      <c r="G32" s="60">
        <v>23.713259022520806</v>
      </c>
      <c r="H32" s="60">
        <v>19.511984357701156</v>
      </c>
      <c r="I32" s="60">
        <v>16.045737813162187</v>
      </c>
      <c r="J32" s="60">
        <v>25.431709398610632</v>
      </c>
      <c r="K32" s="136">
        <v>24.5</v>
      </c>
      <c r="L32" s="86"/>
    </row>
    <row r="33" spans="1:12" ht="11.25" customHeight="1">
      <c r="A33" s="17" t="s">
        <v>96</v>
      </c>
      <c r="B33" s="136">
        <v>22.962626869302472</v>
      </c>
      <c r="C33" s="60">
        <v>16.967636853575378</v>
      </c>
      <c r="D33" s="60">
        <v>27.517176938285292</v>
      </c>
      <c r="E33" s="60">
        <v>27.113517017100861</v>
      </c>
      <c r="F33" s="60">
        <v>22.575282839792688</v>
      </c>
      <c r="G33" s="60">
        <v>22.120430572642629</v>
      </c>
      <c r="H33" s="60">
        <v>23.63046886394233</v>
      </c>
      <c r="I33" s="60">
        <v>16.599640680548653</v>
      </c>
      <c r="J33" s="60">
        <v>25.854959583822779</v>
      </c>
      <c r="K33" s="136">
        <v>23.2</v>
      </c>
      <c r="L33" s="86"/>
    </row>
    <row r="34" spans="1:12" ht="10.15" customHeight="1">
      <c r="A34" s="17"/>
      <c r="G34" s="60"/>
      <c r="H34" s="60"/>
      <c r="I34" s="60"/>
      <c r="J34" s="60"/>
      <c r="L34" s="86"/>
    </row>
    <row r="35" spans="1:12" ht="11.25" customHeight="1">
      <c r="A35" s="126" t="s">
        <v>47</v>
      </c>
      <c r="B35" s="136">
        <v>22.309846287265248</v>
      </c>
      <c r="C35" s="60">
        <v>16.016749602845245</v>
      </c>
      <c r="D35" s="60">
        <v>25.909651016265002</v>
      </c>
      <c r="E35" s="60">
        <v>24.931683109910967</v>
      </c>
      <c r="F35" s="60">
        <v>23.329511666270278</v>
      </c>
      <c r="G35" s="60">
        <v>22.945266159746048</v>
      </c>
      <c r="H35" s="60">
        <v>21.490919485028964</v>
      </c>
      <c r="I35" s="60">
        <v>16.319382648176099</v>
      </c>
      <c r="J35" s="60">
        <v>25.638565373109934</v>
      </c>
      <c r="K35" s="136">
        <v>23.9</v>
      </c>
    </row>
    <row r="36" spans="1:12" ht="11.25" customHeight="1" thickBot="1">
      <c r="A36" s="18"/>
      <c r="B36" s="138"/>
      <c r="C36" s="19"/>
      <c r="D36" s="19"/>
      <c r="E36" s="19"/>
      <c r="F36" s="19"/>
      <c r="G36" s="19"/>
      <c r="H36" s="19"/>
      <c r="I36" s="19"/>
      <c r="J36" s="19"/>
      <c r="K36" s="138"/>
    </row>
    <row r="37" spans="1:12" ht="10.15" customHeight="1">
      <c r="C37" s="9"/>
      <c r="K37" s="10"/>
    </row>
    <row r="38" spans="1:12" ht="10.15" customHeight="1">
      <c r="A38" s="56" t="s">
        <v>68</v>
      </c>
      <c r="C38" s="9"/>
      <c r="K38" s="10"/>
    </row>
    <row r="39" spans="1:12" ht="10.15" customHeight="1">
      <c r="A39" s="56" t="s">
        <v>263</v>
      </c>
      <c r="C39" s="9"/>
      <c r="K39" s="10"/>
    </row>
    <row r="40" spans="1:12" ht="10.15" customHeight="1">
      <c r="A40" s="56" t="s">
        <v>253</v>
      </c>
      <c r="C40" s="9"/>
      <c r="K40" s="215"/>
    </row>
    <row r="41" spans="1:12" ht="10.15" customHeight="1">
      <c r="A41" s="56" t="s">
        <v>265</v>
      </c>
      <c r="C41" s="9"/>
      <c r="K41" s="10"/>
    </row>
    <row r="42" spans="1:12" ht="10.15" customHeight="1">
      <c r="A42" s="56"/>
      <c r="C42" s="9"/>
      <c r="K42" s="10"/>
    </row>
    <row r="43" spans="1:12" ht="10.15" customHeight="1">
      <c r="C43" s="9"/>
      <c r="K43" s="10"/>
    </row>
    <row r="44" spans="1:12" ht="11.25" customHeight="1">
      <c r="A44" s="91"/>
      <c r="C44" s="9"/>
      <c r="K44" s="10"/>
    </row>
    <row r="65" spans="1:11" ht="15" customHeight="1">
      <c r="A65" s="22" t="s">
        <v>5</v>
      </c>
    </row>
    <row r="66" spans="1:11" ht="57.75" customHeight="1">
      <c r="A66" s="272" t="s">
        <v>199</v>
      </c>
      <c r="B66" s="280"/>
      <c r="C66" s="280"/>
      <c r="D66" s="280"/>
      <c r="E66" s="280"/>
      <c r="F66" s="280"/>
      <c r="G66" s="280"/>
      <c r="H66" s="280"/>
      <c r="I66" s="280"/>
      <c r="J66" s="280"/>
      <c r="K66" s="280"/>
    </row>
  </sheetData>
  <mergeCells count="2">
    <mergeCell ref="A66:K66"/>
    <mergeCell ref="A10:K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rowBreaks count="1" manualBreakCount="1">
    <brk id="63"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ransitionEvaluation="1" codeName="Hoja38"/>
  <dimension ref="A1:M149"/>
  <sheetViews>
    <sheetView showGridLines="0" zoomScaleNormal="10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3" ht="15.75">
      <c r="G1" s="9"/>
      <c r="H1" s="9"/>
      <c r="I1" s="9"/>
      <c r="J1" s="9"/>
      <c r="K1" s="143"/>
    </row>
    <row r="2" spans="1:13" ht="15.75">
      <c r="F2" s="9"/>
      <c r="G2" s="9"/>
      <c r="H2" s="9"/>
      <c r="I2" s="9"/>
      <c r="J2" s="144"/>
    </row>
    <row r="7" spans="1:13" ht="15" customHeight="1">
      <c r="A7" s="8" t="s">
        <v>233</v>
      </c>
    </row>
    <row r="9" spans="1:13" s="6" customFormat="1" ht="15" customHeight="1">
      <c r="A9" s="133" t="s">
        <v>125</v>
      </c>
      <c r="B9" s="5"/>
      <c r="C9" s="5"/>
      <c r="K9" s="13"/>
    </row>
    <row r="10" spans="1:13" s="6" customFormat="1" ht="24" customHeight="1">
      <c r="A10" s="283" t="s">
        <v>218</v>
      </c>
      <c r="B10" s="283"/>
      <c r="C10" s="283"/>
      <c r="D10" s="283"/>
      <c r="E10" s="283"/>
      <c r="F10" s="283"/>
      <c r="G10" s="283"/>
      <c r="H10" s="283"/>
      <c r="I10" s="283"/>
      <c r="J10" s="283"/>
      <c r="K10" s="283"/>
    </row>
    <row r="11" spans="1:13" s="16" customFormat="1" ht="11.25" customHeight="1">
      <c r="A11" s="213"/>
      <c r="B11" s="9"/>
      <c r="C11" s="9"/>
      <c r="D11" s="10"/>
      <c r="E11" s="10"/>
      <c r="F11" s="10"/>
      <c r="G11" s="10"/>
      <c r="H11" s="10"/>
      <c r="I11" s="10"/>
      <c r="J11" s="10"/>
      <c r="K11" s="10"/>
      <c r="L11" s="149"/>
    </row>
    <row r="12" spans="1:13" s="16" customFormat="1" ht="13.9" customHeight="1">
      <c r="A12" s="81" t="s">
        <v>3</v>
      </c>
      <c r="B12" s="9"/>
      <c r="C12" s="9"/>
      <c r="D12" s="10"/>
      <c r="E12" s="10"/>
      <c r="F12" s="10"/>
      <c r="G12" s="10"/>
      <c r="H12" s="10"/>
      <c r="I12" s="10"/>
      <c r="J12" s="10"/>
      <c r="K12" s="10"/>
      <c r="L12" s="149"/>
    </row>
    <row r="13" spans="1:13" s="16" customFormat="1" ht="11.25" customHeight="1" thickBot="1">
      <c r="A13" s="11"/>
      <c r="B13" s="9"/>
      <c r="C13" s="9"/>
      <c r="D13" s="10"/>
      <c r="E13" s="10"/>
      <c r="F13" s="10"/>
      <c r="G13" s="10"/>
      <c r="H13" s="10"/>
      <c r="I13" s="10"/>
      <c r="J13" s="10"/>
      <c r="K13" s="10"/>
      <c r="L13" s="149"/>
      <c r="M13" s="149"/>
    </row>
    <row r="14" spans="1:13" s="16" customFormat="1" ht="25.5" customHeight="1" thickBot="1">
      <c r="A14" s="15"/>
      <c r="B14" s="135" t="s">
        <v>20</v>
      </c>
      <c r="C14" s="15" t="s">
        <v>21</v>
      </c>
      <c r="D14" s="15" t="s">
        <v>22</v>
      </c>
      <c r="E14" s="15" t="s">
        <v>23</v>
      </c>
      <c r="F14" s="15" t="s">
        <v>24</v>
      </c>
      <c r="G14" s="15" t="s">
        <v>25</v>
      </c>
      <c r="H14" s="15" t="s">
        <v>26</v>
      </c>
      <c r="I14" s="15" t="s">
        <v>27</v>
      </c>
      <c r="J14" s="15" t="s">
        <v>28</v>
      </c>
      <c r="K14" s="135" t="s">
        <v>29</v>
      </c>
      <c r="L14" s="149"/>
      <c r="M14" s="149"/>
    </row>
    <row r="15" spans="1:13" s="16" customFormat="1" ht="11.25" customHeight="1">
      <c r="A15" s="213"/>
      <c r="B15" s="137"/>
      <c r="L15" s="149"/>
      <c r="M15" s="149"/>
    </row>
    <row r="16" spans="1:13" s="16" customFormat="1" ht="11.25" customHeight="1">
      <c r="A16" s="17" t="s">
        <v>95</v>
      </c>
      <c r="B16" s="136">
        <v>20.003430684178007</v>
      </c>
      <c r="C16" s="216">
        <v>14.712194229977216</v>
      </c>
      <c r="D16" s="216">
        <v>19.194484404082782</v>
      </c>
      <c r="E16" s="216">
        <v>20.402145870073376</v>
      </c>
      <c r="F16" s="216">
        <v>28.316315259125616</v>
      </c>
      <c r="G16" s="216">
        <v>15.889923432036451</v>
      </c>
      <c r="H16" s="216">
        <v>17.253744947603774</v>
      </c>
      <c r="I16" s="216">
        <v>16.729222226097221</v>
      </c>
      <c r="J16" s="216">
        <v>23.030642640613827</v>
      </c>
      <c r="K16" s="136">
        <v>25.7</v>
      </c>
      <c r="L16" s="149"/>
      <c r="M16" s="149"/>
    </row>
    <row r="17" spans="1:13" s="16" customFormat="1" ht="11.25" customHeight="1">
      <c r="A17" s="17" t="s">
        <v>96</v>
      </c>
      <c r="B17" s="136">
        <v>25.208796299545117</v>
      </c>
      <c r="C17" s="216">
        <v>20.906455625185146</v>
      </c>
      <c r="D17" s="216">
        <v>24.198593434240042</v>
      </c>
      <c r="E17" s="216">
        <v>24.853023106076446</v>
      </c>
      <c r="F17" s="216">
        <v>32.134662335944135</v>
      </c>
      <c r="G17" s="216">
        <v>21.287689648620859</v>
      </c>
      <c r="H17" s="216">
        <v>21.059913413951278</v>
      </c>
      <c r="I17" s="216">
        <v>22.913469756743659</v>
      </c>
      <c r="J17" s="216">
        <v>28.523935588949417</v>
      </c>
      <c r="K17" s="136">
        <v>29</v>
      </c>
      <c r="L17" s="149"/>
    </row>
    <row r="18" spans="1:13" s="16" customFormat="1" ht="9.75" customHeight="1">
      <c r="A18" s="17"/>
      <c r="C18" s="60"/>
      <c r="D18" s="60"/>
      <c r="E18" s="60"/>
      <c r="F18" s="60"/>
      <c r="G18" s="60"/>
      <c r="H18" s="60"/>
      <c r="I18" s="60"/>
      <c r="J18" s="60"/>
      <c r="K18" s="136"/>
    </row>
    <row r="19" spans="1:13" s="16" customFormat="1" ht="11.25" customHeight="1">
      <c r="A19" s="126" t="s">
        <v>47</v>
      </c>
      <c r="B19" s="136">
        <v>22.522026573757902</v>
      </c>
      <c r="C19" s="60">
        <v>17.637453796129066</v>
      </c>
      <c r="D19" s="60">
        <v>21.586436906138825</v>
      </c>
      <c r="E19" s="60">
        <v>22.540525323322477</v>
      </c>
      <c r="F19" s="60">
        <v>30.165984737231323</v>
      </c>
      <c r="G19" s="60">
        <v>18.491099563017524</v>
      </c>
      <c r="H19" s="60">
        <v>19.062394401986641</v>
      </c>
      <c r="I19" s="60">
        <v>19.756814215620913</v>
      </c>
      <c r="J19" s="60">
        <v>25.735614390183898</v>
      </c>
      <c r="K19" s="136">
        <v>27.3</v>
      </c>
    </row>
    <row r="20" spans="1:13" s="16" customFormat="1" ht="11.25" customHeight="1" thickBot="1">
      <c r="A20" s="18"/>
      <c r="B20" s="138"/>
      <c r="C20" s="19"/>
      <c r="D20" s="19"/>
      <c r="E20" s="19"/>
      <c r="F20" s="19"/>
      <c r="G20" s="19"/>
      <c r="H20" s="19"/>
      <c r="I20" s="19"/>
      <c r="J20" s="19"/>
      <c r="K20" s="138"/>
    </row>
    <row r="21" spans="1:13" s="16" customFormat="1" ht="11.25" customHeight="1">
      <c r="A21" s="11"/>
      <c r="B21" s="9"/>
      <c r="C21" s="9"/>
      <c r="D21" s="10"/>
      <c r="E21" s="10"/>
      <c r="F21" s="10"/>
      <c r="G21" s="10"/>
      <c r="H21" s="10"/>
      <c r="I21" s="10"/>
      <c r="J21" s="10"/>
      <c r="K21" s="10"/>
    </row>
    <row r="22" spans="1:13" s="16" customFormat="1" ht="11.25" customHeight="1">
      <c r="A22" s="56" t="s">
        <v>68</v>
      </c>
      <c r="B22" s="9"/>
      <c r="C22" s="9"/>
      <c r="D22" s="10"/>
      <c r="E22" s="10"/>
      <c r="F22" s="10"/>
      <c r="G22" s="10"/>
      <c r="H22" s="10"/>
      <c r="I22" s="10"/>
      <c r="J22" s="10"/>
      <c r="K22" s="10"/>
    </row>
    <row r="23" spans="1:13" s="16" customFormat="1" ht="11.25" customHeight="1">
      <c r="A23" s="56" t="s">
        <v>263</v>
      </c>
      <c r="B23" s="9"/>
      <c r="C23" s="9"/>
      <c r="D23" s="10"/>
      <c r="E23" s="10"/>
      <c r="F23" s="10"/>
      <c r="G23" s="10"/>
      <c r="H23" s="10"/>
      <c r="I23" s="10"/>
      <c r="J23" s="10"/>
      <c r="K23" s="10"/>
    </row>
    <row r="24" spans="1:13" s="16" customFormat="1" ht="11.25" customHeight="1">
      <c r="A24" s="56" t="s">
        <v>253</v>
      </c>
      <c r="B24" s="9"/>
      <c r="C24" s="9"/>
      <c r="D24" s="10"/>
      <c r="E24" s="10"/>
      <c r="F24" s="10"/>
      <c r="G24" s="10"/>
      <c r="H24" s="10"/>
      <c r="I24" s="10"/>
      <c r="J24" s="10"/>
      <c r="K24" s="215"/>
    </row>
    <row r="25" spans="1:13" s="16" customFormat="1" ht="11.25" customHeight="1">
      <c r="A25" s="56" t="s">
        <v>266</v>
      </c>
      <c r="B25" s="9"/>
      <c r="C25" s="9"/>
      <c r="D25" s="10"/>
      <c r="E25" s="10"/>
      <c r="F25" s="10"/>
      <c r="G25" s="10"/>
      <c r="H25" s="10"/>
      <c r="I25" s="10"/>
      <c r="J25" s="10"/>
      <c r="K25" s="10"/>
      <c r="L25" s="137"/>
    </row>
    <row r="26" spans="1:13" s="16" customFormat="1" ht="11.25" customHeight="1">
      <c r="A26" s="56"/>
      <c r="B26" s="9"/>
      <c r="C26" s="9"/>
      <c r="D26" s="10"/>
      <c r="E26" s="10"/>
      <c r="F26" s="10"/>
      <c r="G26" s="10"/>
      <c r="H26" s="10"/>
      <c r="I26" s="10"/>
      <c r="J26" s="10"/>
      <c r="K26" s="10"/>
      <c r="L26" s="137"/>
    </row>
    <row r="27" spans="1:13" s="16" customFormat="1" ht="11.25" customHeight="1">
      <c r="A27" s="56"/>
      <c r="B27" s="9"/>
      <c r="C27" s="9"/>
      <c r="D27" s="10"/>
      <c r="E27" s="10"/>
      <c r="F27" s="10"/>
      <c r="G27" s="10"/>
      <c r="H27" s="10"/>
      <c r="I27" s="10"/>
      <c r="J27" s="10"/>
      <c r="K27" s="10"/>
      <c r="L27" s="137"/>
    </row>
    <row r="28" spans="1:13" s="16" customFormat="1" ht="13.9" customHeight="1">
      <c r="A28" s="81" t="s">
        <v>245</v>
      </c>
      <c r="B28" s="9"/>
      <c r="C28" s="9"/>
      <c r="D28" s="10"/>
      <c r="E28" s="10"/>
      <c r="F28" s="10"/>
      <c r="G28" s="10"/>
      <c r="H28" s="10"/>
      <c r="I28" s="10"/>
      <c r="J28" s="10"/>
      <c r="K28" s="10"/>
      <c r="L28" s="137"/>
    </row>
    <row r="29" spans="1:13" s="16" customFormat="1" ht="11.25" customHeight="1" thickBot="1">
      <c r="A29" s="11"/>
      <c r="B29" s="9"/>
      <c r="C29" s="9"/>
      <c r="D29" s="10"/>
      <c r="E29" s="10"/>
      <c r="F29" s="10"/>
      <c r="G29" s="10"/>
      <c r="H29" s="10"/>
      <c r="I29" s="10"/>
      <c r="J29" s="10"/>
      <c r="K29" s="10"/>
      <c r="L29" s="137"/>
    </row>
    <row r="30" spans="1:13" s="16" customFormat="1" ht="25.5" customHeight="1" thickBot="1">
      <c r="A30" s="15"/>
      <c r="B30" s="135" t="s">
        <v>20</v>
      </c>
      <c r="C30" s="15" t="s">
        <v>21</v>
      </c>
      <c r="D30" s="15" t="s">
        <v>22</v>
      </c>
      <c r="E30" s="15" t="s">
        <v>23</v>
      </c>
      <c r="F30" s="15" t="s">
        <v>24</v>
      </c>
      <c r="G30" s="15" t="s">
        <v>25</v>
      </c>
      <c r="H30" s="15" t="s">
        <v>26</v>
      </c>
      <c r="I30" s="15" t="s">
        <v>27</v>
      </c>
      <c r="J30" s="15" t="s">
        <v>28</v>
      </c>
      <c r="K30" s="135" t="s">
        <v>29</v>
      </c>
    </row>
    <row r="31" spans="1:13" s="16" customFormat="1" ht="11.25" customHeight="1">
      <c r="A31" s="213"/>
      <c r="B31" s="137"/>
      <c r="K31" s="137"/>
    </row>
    <row r="32" spans="1:13" s="16" customFormat="1" ht="11.25" customHeight="1">
      <c r="A32" s="17" t="s">
        <v>95</v>
      </c>
      <c r="B32" s="136">
        <v>4.4699123739723685</v>
      </c>
      <c r="C32" s="216">
        <v>4.0810366045396069</v>
      </c>
      <c r="D32" s="216">
        <v>4.5072197892983334</v>
      </c>
      <c r="E32" s="216">
        <v>6.4759061054521014</v>
      </c>
      <c r="F32" s="216">
        <v>7.0616519253980305</v>
      </c>
      <c r="G32" s="216">
        <v>6.0956844470905924</v>
      </c>
      <c r="H32" s="216">
        <v>7.1339193175447519</v>
      </c>
      <c r="I32" s="216">
        <v>1.3348993005802725</v>
      </c>
      <c r="J32" s="216">
        <v>3.3766590610239655</v>
      </c>
      <c r="K32" s="136">
        <v>4.7216101278628431</v>
      </c>
      <c r="L32" s="60"/>
      <c r="M32" s="60"/>
    </row>
    <row r="33" spans="1:13" s="16" customFormat="1" ht="11.25" customHeight="1">
      <c r="A33" s="17" t="s">
        <v>96</v>
      </c>
      <c r="B33" s="136">
        <v>4.2041243374256902</v>
      </c>
      <c r="C33" s="216">
        <v>3.5387195068746071</v>
      </c>
      <c r="D33" s="216">
        <v>4.3145314210946033</v>
      </c>
      <c r="E33" s="216">
        <v>4.3459544483270927</v>
      </c>
      <c r="F33" s="216">
        <v>10.095257103948732</v>
      </c>
      <c r="G33" s="216">
        <v>5.6056772115021234</v>
      </c>
      <c r="H33" s="216">
        <v>5.0687958557970942</v>
      </c>
      <c r="I33" s="216">
        <v>0.5247530297749079</v>
      </c>
      <c r="J33" s="216">
        <v>3.5937741517877737</v>
      </c>
      <c r="K33" s="136">
        <v>3.5976210115478304</v>
      </c>
      <c r="L33" s="60"/>
      <c r="M33" s="60"/>
    </row>
    <row r="34" spans="1:13" ht="9.75" customHeight="1">
      <c r="A34" s="17"/>
      <c r="B34" s="16"/>
      <c r="C34" s="60"/>
      <c r="D34" s="60"/>
      <c r="E34" s="60"/>
      <c r="F34" s="60"/>
      <c r="G34" s="60"/>
      <c r="H34" s="60"/>
      <c r="I34" s="60"/>
      <c r="J34" s="60"/>
      <c r="K34" s="136"/>
      <c r="L34" s="60"/>
      <c r="M34" s="60"/>
    </row>
    <row r="35" spans="1:13" ht="11.25" customHeight="1">
      <c r="A35" s="126" t="s">
        <v>47</v>
      </c>
      <c r="B35" s="136">
        <v>4.3411541850582571</v>
      </c>
      <c r="C35" s="60">
        <v>3.8159525667567955</v>
      </c>
      <c r="D35" s="60">
        <v>4.4144062264772144</v>
      </c>
      <c r="E35" s="60">
        <v>5.4474616736590091</v>
      </c>
      <c r="F35" s="60">
        <v>8.5261139673506232</v>
      </c>
      <c r="G35" s="60">
        <v>5.8554334429986765</v>
      </c>
      <c r="H35" s="60">
        <v>6.1334220428668402</v>
      </c>
      <c r="I35" s="60">
        <v>0.94295513474438331</v>
      </c>
      <c r="J35" s="60">
        <v>3.4819781495738056</v>
      </c>
      <c r="K35" s="136">
        <v>4.174019310442656</v>
      </c>
      <c r="L35" s="60"/>
      <c r="M35" s="60"/>
    </row>
    <row r="36" spans="1:13" ht="11.25" customHeight="1" thickBot="1">
      <c r="A36" s="18"/>
      <c r="B36" s="138"/>
      <c r="C36" s="19"/>
      <c r="D36" s="19"/>
      <c r="E36" s="19"/>
      <c r="F36" s="19"/>
      <c r="G36" s="19"/>
      <c r="H36" s="19"/>
      <c r="I36" s="19"/>
      <c r="J36" s="19"/>
      <c r="K36" s="138"/>
    </row>
    <row r="37" spans="1:13" ht="11.25" customHeight="1">
      <c r="C37" s="9"/>
      <c r="K37" s="10"/>
    </row>
    <row r="38" spans="1:13" ht="11.25" customHeight="1">
      <c r="A38" s="56" t="s">
        <v>68</v>
      </c>
      <c r="C38" s="9"/>
      <c r="K38" s="10"/>
    </row>
    <row r="39" spans="1:13" ht="11.25" customHeight="1">
      <c r="A39" s="56" t="s">
        <v>254</v>
      </c>
      <c r="C39" s="9"/>
      <c r="K39" s="10"/>
    </row>
    <row r="40" spans="1:13" ht="11.25" customHeight="1">
      <c r="A40" s="56" t="s">
        <v>267</v>
      </c>
      <c r="C40" s="9"/>
      <c r="K40" s="10"/>
    </row>
    <row r="41" spans="1:13" ht="11.25" customHeight="1">
      <c r="A41" s="56"/>
      <c r="C41" s="9"/>
      <c r="K41" s="10"/>
    </row>
    <row r="42" spans="1:13" ht="11.25" customHeight="1">
      <c r="A42" s="20"/>
      <c r="C42" s="9"/>
      <c r="K42" s="10"/>
    </row>
    <row r="43" spans="1:13" ht="13.9" customHeight="1">
      <c r="A43" s="81" t="s">
        <v>13</v>
      </c>
      <c r="C43" s="9"/>
      <c r="K43" s="10"/>
    </row>
    <row r="44" spans="1:13" ht="11.25" customHeight="1" thickBot="1">
      <c r="C44" s="9"/>
      <c r="K44" s="10"/>
    </row>
    <row r="45" spans="1:13" ht="25.5" customHeight="1" thickBot="1">
      <c r="A45" s="15"/>
      <c r="B45" s="135" t="s">
        <v>20</v>
      </c>
      <c r="C45" s="15" t="s">
        <v>21</v>
      </c>
      <c r="D45" s="15" t="s">
        <v>22</v>
      </c>
      <c r="E45" s="15" t="s">
        <v>23</v>
      </c>
      <c r="F45" s="15" t="s">
        <v>24</v>
      </c>
      <c r="G45" s="15" t="s">
        <v>25</v>
      </c>
      <c r="H45" s="15" t="s">
        <v>26</v>
      </c>
      <c r="I45" s="15" t="s">
        <v>27</v>
      </c>
      <c r="J45" s="15" t="s">
        <v>28</v>
      </c>
      <c r="K45" s="135" t="s">
        <v>29</v>
      </c>
    </row>
    <row r="46" spans="1:13" ht="11.25" customHeight="1">
      <c r="A46" s="213"/>
      <c r="B46" s="137"/>
      <c r="C46" s="16"/>
      <c r="D46" s="16"/>
      <c r="E46" s="16"/>
      <c r="F46" s="16"/>
      <c r="G46" s="16"/>
      <c r="H46" s="16"/>
      <c r="I46" s="16"/>
      <c r="J46" s="16"/>
      <c r="K46" s="137"/>
    </row>
    <row r="47" spans="1:13" ht="11.25" customHeight="1">
      <c r="A47" s="17" t="s">
        <v>95</v>
      </c>
      <c r="B47" s="136">
        <v>10.462020161481556</v>
      </c>
      <c r="C47" s="216">
        <v>5.1679130210226383</v>
      </c>
      <c r="D47" s="216">
        <v>4.7736293137286587</v>
      </c>
      <c r="E47" s="216">
        <v>9.4312766636338203</v>
      </c>
      <c r="F47" s="216">
        <v>29.49430958103131</v>
      </c>
      <c r="G47" s="216">
        <v>5.3432429189911073</v>
      </c>
      <c r="H47" s="216">
        <v>5.5168320595562621</v>
      </c>
      <c r="I47" s="216">
        <v>3.7547001465466838</v>
      </c>
      <c r="J47" s="216">
        <v>15.598031394102939</v>
      </c>
      <c r="K47" s="136">
        <v>11.165647859077534</v>
      </c>
      <c r="L47" s="60"/>
      <c r="M47" s="60"/>
    </row>
    <row r="48" spans="1:13" ht="11.25" customHeight="1">
      <c r="A48" s="17" t="s">
        <v>96</v>
      </c>
      <c r="B48" s="136">
        <v>14.745390594367036</v>
      </c>
      <c r="C48" s="216">
        <v>8.3988871209019162</v>
      </c>
      <c r="D48" s="216">
        <v>7.1658136855096473</v>
      </c>
      <c r="E48" s="216">
        <v>14.352112565700224</v>
      </c>
      <c r="F48" s="216">
        <v>42.320815335055016</v>
      </c>
      <c r="G48" s="216">
        <v>8.3626397378070916</v>
      </c>
      <c r="H48" s="216">
        <v>8.5180519613703005</v>
      </c>
      <c r="I48" s="216">
        <v>4.4226860698555983</v>
      </c>
      <c r="J48" s="216">
        <v>20.826829033971748</v>
      </c>
      <c r="K48" s="136">
        <v>13.765206090358364</v>
      </c>
      <c r="L48" s="60"/>
      <c r="M48" s="60"/>
    </row>
    <row r="49" spans="1:13" ht="11.25" customHeight="1">
      <c r="A49" s="17"/>
      <c r="B49" s="16"/>
      <c r="C49" s="60"/>
      <c r="D49" s="60"/>
      <c r="E49" s="60"/>
      <c r="F49" s="60"/>
      <c r="G49" s="60"/>
      <c r="H49" s="60"/>
      <c r="I49" s="60"/>
      <c r="J49" s="60"/>
      <c r="K49" s="136"/>
      <c r="L49" s="60"/>
      <c r="M49" s="60"/>
    </row>
    <row r="50" spans="1:13" ht="11.25" customHeight="1">
      <c r="A50" s="126" t="s">
        <v>47</v>
      </c>
      <c r="B50" s="136">
        <v>12.535446298944235</v>
      </c>
      <c r="C50" s="60">
        <v>6.7432088367110428</v>
      </c>
      <c r="D50" s="60">
        <v>5.9239977038005538</v>
      </c>
      <c r="E50" s="60">
        <v>11.80550519390197</v>
      </c>
      <c r="F50" s="60">
        <v>35.681831243852137</v>
      </c>
      <c r="G50" s="60">
        <v>6.8132238068920561</v>
      </c>
      <c r="H50" s="60">
        <v>6.9534283086312554</v>
      </c>
      <c r="I50" s="60">
        <v>4.0817468275960493</v>
      </c>
      <c r="J50" s="60">
        <v>18.125812146681927</v>
      </c>
      <c r="K50" s="136">
        <v>12.440359033227313</v>
      </c>
      <c r="L50" s="60"/>
      <c r="M50" s="60"/>
    </row>
    <row r="51" spans="1:13" ht="11.25" customHeight="1" thickBot="1">
      <c r="A51" s="18"/>
      <c r="B51" s="138"/>
      <c r="C51" s="19"/>
      <c r="D51" s="19"/>
      <c r="E51" s="19"/>
      <c r="F51" s="19"/>
      <c r="G51" s="19"/>
      <c r="H51" s="19"/>
      <c r="I51" s="19"/>
      <c r="J51" s="19"/>
      <c r="K51" s="138"/>
    </row>
    <row r="52" spans="1:13" ht="11.25" customHeight="1">
      <c r="C52" s="9"/>
      <c r="K52" s="10"/>
    </row>
    <row r="53" spans="1:13" ht="11.25" customHeight="1">
      <c r="A53" s="56" t="s">
        <v>68</v>
      </c>
      <c r="C53" s="9"/>
      <c r="K53" s="10"/>
    </row>
    <row r="54" spans="1:13" ht="11.25" customHeight="1">
      <c r="A54" s="56" t="s">
        <v>254</v>
      </c>
      <c r="C54" s="9"/>
      <c r="K54" s="10"/>
    </row>
    <row r="55" spans="1:13" ht="11.25" customHeight="1">
      <c r="A55" s="56" t="s">
        <v>268</v>
      </c>
      <c r="C55" s="9"/>
      <c r="K55" s="10"/>
    </row>
    <row r="56" spans="1:13" ht="11.25" customHeight="1">
      <c r="A56" s="56"/>
      <c r="C56" s="9"/>
      <c r="K56" s="10"/>
    </row>
    <row r="57" spans="1:13" ht="11.25" customHeight="1">
      <c r="A57" s="56"/>
      <c r="C57" s="9"/>
      <c r="K57" s="10"/>
    </row>
    <row r="58" spans="1:13" ht="13.9" customHeight="1">
      <c r="A58" s="81" t="s">
        <v>160</v>
      </c>
      <c r="C58" s="9"/>
      <c r="K58" s="10"/>
    </row>
    <row r="59" spans="1:13" ht="11.25" customHeight="1" thickBot="1">
      <c r="C59" s="9"/>
      <c r="K59" s="10"/>
    </row>
    <row r="60" spans="1:13" ht="24.75" customHeight="1" thickBot="1">
      <c r="A60" s="15"/>
      <c r="B60" s="135" t="s">
        <v>20</v>
      </c>
      <c r="C60" s="15" t="s">
        <v>21</v>
      </c>
      <c r="D60" s="15" t="s">
        <v>22</v>
      </c>
      <c r="E60" s="15" t="s">
        <v>23</v>
      </c>
      <c r="F60" s="15" t="s">
        <v>24</v>
      </c>
      <c r="G60" s="15" t="s">
        <v>25</v>
      </c>
      <c r="H60" s="15" t="s">
        <v>26</v>
      </c>
      <c r="I60" s="15" t="s">
        <v>27</v>
      </c>
      <c r="J60" s="15" t="s">
        <v>28</v>
      </c>
      <c r="K60" s="135" t="s">
        <v>29</v>
      </c>
    </row>
    <row r="61" spans="1:13" ht="11.25" customHeight="1">
      <c r="A61" s="213"/>
      <c r="B61" s="137"/>
      <c r="C61" s="16"/>
      <c r="D61" s="16"/>
      <c r="E61" s="16"/>
      <c r="F61" s="16"/>
      <c r="G61" s="16"/>
      <c r="H61" s="16"/>
      <c r="I61" s="16"/>
      <c r="J61" s="16"/>
      <c r="K61" s="137"/>
    </row>
    <row r="62" spans="1:13" ht="11.25" customHeight="1">
      <c r="A62" s="17" t="s">
        <v>95</v>
      </c>
      <c r="B62" s="136">
        <v>11.747986945335386</v>
      </c>
      <c r="C62" s="216">
        <v>7.4233689039262449</v>
      </c>
      <c r="D62" s="216">
        <v>7.0837960089079051</v>
      </c>
      <c r="E62" s="216">
        <v>6.2505721972447139</v>
      </c>
      <c r="F62" s="216">
        <v>22.132872431519253</v>
      </c>
      <c r="G62" s="216">
        <v>8.3841801235365363</v>
      </c>
      <c r="H62" s="216">
        <v>10.798467338811479</v>
      </c>
      <c r="I62" s="216">
        <v>7.0329607175273603</v>
      </c>
      <c r="J62" s="216">
        <v>18.80909529493384</v>
      </c>
      <c r="K62" s="136">
        <v>17.259667948080299</v>
      </c>
    </row>
    <row r="63" spans="1:13" ht="11.25" customHeight="1">
      <c r="A63" s="17" t="s">
        <v>96</v>
      </c>
      <c r="B63" s="136">
        <v>23.745530009982453</v>
      </c>
      <c r="C63" s="216">
        <v>20.651427695366774</v>
      </c>
      <c r="D63" s="216">
        <v>14.996575279541558</v>
      </c>
      <c r="E63" s="216">
        <v>14.497263080243656</v>
      </c>
      <c r="F63" s="216">
        <v>46.979116654652884</v>
      </c>
      <c r="G63" s="216">
        <v>22.165714950254547</v>
      </c>
      <c r="H63" s="216">
        <v>21.577150244006184</v>
      </c>
      <c r="I63" s="216">
        <v>15.619638874090807</v>
      </c>
      <c r="J63" s="216">
        <v>31.255306897417018</v>
      </c>
      <c r="K63" s="136">
        <v>30.803941209038278</v>
      </c>
    </row>
    <row r="64" spans="1:13" ht="11.25" customHeight="1">
      <c r="A64" s="17"/>
      <c r="B64" s="16"/>
      <c r="C64" s="60"/>
      <c r="D64" s="60"/>
      <c r="E64" s="60"/>
      <c r="F64" s="60"/>
      <c r="G64" s="60"/>
      <c r="H64" s="60"/>
      <c r="I64" s="60"/>
      <c r="J64" s="60"/>
      <c r="K64" s="136"/>
    </row>
    <row r="65" spans="1:11" ht="11.25" customHeight="1">
      <c r="A65" s="126" t="s">
        <v>47</v>
      </c>
      <c r="B65" s="136">
        <v>17.590816371991174</v>
      </c>
      <c r="C65" s="60">
        <v>13.78951151153262</v>
      </c>
      <c r="D65" s="60">
        <v>10.961016608174832</v>
      </c>
      <c r="E65" s="60">
        <v>10.249012960528397</v>
      </c>
      <c r="F65" s="60">
        <v>34.216840681484257</v>
      </c>
      <c r="G65" s="60">
        <v>14.752890518038519</v>
      </c>
      <c r="H65" s="60">
        <v>16.121183933188878</v>
      </c>
      <c r="I65" s="60">
        <v>11.274009888169161</v>
      </c>
      <c r="J65" s="60">
        <v>24.870448648896033</v>
      </c>
      <c r="K65" s="136">
        <v>23.889654161337923</v>
      </c>
    </row>
    <row r="66" spans="1:11" ht="11.25" customHeight="1" thickBot="1">
      <c r="A66" s="18"/>
      <c r="B66" s="138"/>
      <c r="C66" s="19"/>
      <c r="D66" s="19"/>
      <c r="E66" s="19"/>
      <c r="F66" s="19"/>
      <c r="G66" s="19"/>
      <c r="H66" s="19"/>
      <c r="I66" s="19"/>
      <c r="J66" s="19"/>
      <c r="K66" s="138"/>
    </row>
    <row r="67" spans="1:11" ht="11.25" customHeight="1">
      <c r="C67" s="9"/>
      <c r="K67" s="10"/>
    </row>
    <row r="68" spans="1:11" ht="11.25" customHeight="1">
      <c r="A68" s="56" t="s">
        <v>68</v>
      </c>
      <c r="C68" s="9"/>
      <c r="K68" s="10"/>
    </row>
    <row r="69" spans="1:11" ht="11.25" customHeight="1">
      <c r="A69" s="56" t="s">
        <v>254</v>
      </c>
      <c r="C69" s="9"/>
      <c r="K69" s="10"/>
    </row>
    <row r="70" spans="1:11" ht="11.25" customHeight="1">
      <c r="A70" s="56" t="s">
        <v>269</v>
      </c>
      <c r="C70" s="9"/>
      <c r="K70" s="10"/>
    </row>
    <row r="71" spans="1:11" ht="11.25" customHeight="1">
      <c r="A71" s="56"/>
      <c r="C71" s="9"/>
      <c r="K71" s="10"/>
    </row>
    <row r="72" spans="1:11" ht="11.25" customHeight="1">
      <c r="A72" s="56"/>
      <c r="C72" s="9"/>
      <c r="K72" s="10"/>
    </row>
    <row r="73" spans="1:11" ht="13.9" customHeight="1">
      <c r="A73" s="81" t="s">
        <v>14</v>
      </c>
      <c r="C73" s="9"/>
      <c r="K73" s="10"/>
    </row>
    <row r="74" spans="1:11" ht="11.25" customHeight="1" thickBot="1">
      <c r="C74" s="9"/>
      <c r="K74" s="10"/>
    </row>
    <row r="75" spans="1:11" ht="25.15" customHeight="1" thickBot="1">
      <c r="A75" s="15"/>
      <c r="B75" s="135" t="s">
        <v>20</v>
      </c>
      <c r="C75" s="15" t="s">
        <v>21</v>
      </c>
      <c r="D75" s="15" t="s">
        <v>22</v>
      </c>
      <c r="E75" s="15" t="s">
        <v>23</v>
      </c>
      <c r="F75" s="15" t="s">
        <v>24</v>
      </c>
      <c r="G75" s="15" t="s">
        <v>25</v>
      </c>
      <c r="H75" s="15" t="s">
        <v>26</v>
      </c>
      <c r="I75" s="15" t="s">
        <v>27</v>
      </c>
      <c r="J75" s="15" t="s">
        <v>28</v>
      </c>
      <c r="K75" s="135" t="s">
        <v>29</v>
      </c>
    </row>
    <row r="76" spans="1:11" ht="11.25" customHeight="1">
      <c r="A76" s="213"/>
      <c r="B76" s="137"/>
      <c r="C76" s="16"/>
      <c r="D76" s="16"/>
      <c r="E76" s="16"/>
      <c r="F76" s="16"/>
      <c r="G76" s="16"/>
      <c r="H76" s="16"/>
      <c r="I76" s="16"/>
      <c r="J76" s="16"/>
      <c r="K76" s="137"/>
    </row>
    <row r="77" spans="1:11" ht="11.25" customHeight="1">
      <c r="A77" s="17" t="s">
        <v>95</v>
      </c>
      <c r="B77" s="136">
        <v>6.246507414638482</v>
      </c>
      <c r="C77" s="216">
        <v>4.3320111623762116</v>
      </c>
      <c r="D77" s="216">
        <v>4.7715433246161085</v>
      </c>
      <c r="E77" s="216">
        <v>4.6827512832018963</v>
      </c>
      <c r="F77" s="216">
        <v>15.770482419247568</v>
      </c>
      <c r="G77" s="216">
        <v>5.6439915208778428</v>
      </c>
      <c r="H77" s="216">
        <v>5.5264016756210648</v>
      </c>
      <c r="I77" s="216">
        <v>3.4979239602251315</v>
      </c>
      <c r="J77" s="216">
        <v>9.2040103967761606</v>
      </c>
      <c r="K77" s="136">
        <v>8.3491923002736304</v>
      </c>
    </row>
    <row r="78" spans="1:11" ht="11.25" customHeight="1">
      <c r="A78" s="17" t="s">
        <v>96</v>
      </c>
      <c r="B78" s="136">
        <v>9.8224811631042339</v>
      </c>
      <c r="C78" s="216">
        <v>8.5822683441587433</v>
      </c>
      <c r="D78" s="216">
        <v>5.8953094369960048</v>
      </c>
      <c r="E78" s="216">
        <v>7.4056273638846699</v>
      </c>
      <c r="F78" s="216">
        <v>24.832730457200192</v>
      </c>
      <c r="G78" s="216">
        <v>10.969571386954616</v>
      </c>
      <c r="H78" s="216">
        <v>8.7021557089855541</v>
      </c>
      <c r="I78" s="216">
        <v>5.4880129519160752</v>
      </c>
      <c r="J78" s="216">
        <v>14.485104885345873</v>
      </c>
      <c r="K78" s="136">
        <v>11.558278908404956</v>
      </c>
    </row>
    <row r="79" spans="1:11" ht="11.25" customHeight="1">
      <c r="A79" s="17"/>
      <c r="B79" s="16"/>
      <c r="C79" s="60"/>
      <c r="D79" s="60"/>
      <c r="E79" s="60"/>
      <c r="F79" s="60"/>
      <c r="G79" s="60"/>
      <c r="H79" s="60"/>
      <c r="I79" s="60"/>
      <c r="J79" s="60"/>
      <c r="K79" s="136"/>
    </row>
    <row r="80" spans="1:11" ht="11.25" customHeight="1">
      <c r="A80" s="126" t="s">
        <v>47</v>
      </c>
      <c r="B80" s="136">
        <v>7.9956035752045436</v>
      </c>
      <c r="C80" s="60">
        <v>6.4106884377566589</v>
      </c>
      <c r="D80" s="60">
        <v>5.3211218346344182</v>
      </c>
      <c r="E80" s="60">
        <v>6.0138407935503597</v>
      </c>
      <c r="F80" s="60">
        <v>20.158790702486964</v>
      </c>
      <c r="G80" s="60">
        <v>8.2554425328937828</v>
      </c>
      <c r="H80" s="60">
        <v>7.0779085992023525</v>
      </c>
      <c r="I80" s="60">
        <v>4.4775439177134775</v>
      </c>
      <c r="J80" s="60">
        <v>11.787473701681646</v>
      </c>
      <c r="K80" s="136">
        <v>9.9336943160290279</v>
      </c>
    </row>
    <row r="81" spans="1:11" ht="11.25" customHeight="1" thickBot="1">
      <c r="A81" s="18"/>
      <c r="B81" s="138"/>
      <c r="C81" s="19"/>
      <c r="D81" s="19"/>
      <c r="E81" s="19"/>
      <c r="F81" s="19"/>
      <c r="G81" s="19"/>
      <c r="H81" s="19"/>
      <c r="I81" s="19"/>
      <c r="J81" s="19"/>
      <c r="K81" s="138"/>
    </row>
    <row r="82" spans="1:11" ht="11.25" customHeight="1">
      <c r="C82" s="9"/>
      <c r="K82" s="10"/>
    </row>
    <row r="83" spans="1:11" ht="11.25" customHeight="1">
      <c r="A83" s="56" t="s">
        <v>68</v>
      </c>
      <c r="C83" s="9"/>
      <c r="K83" s="10"/>
    </row>
    <row r="84" spans="1:11" ht="11.25" customHeight="1">
      <c r="A84" s="56" t="s">
        <v>254</v>
      </c>
      <c r="C84" s="9"/>
      <c r="K84" s="10"/>
    </row>
    <row r="85" spans="1:11" ht="11.25" customHeight="1">
      <c r="A85" s="56" t="s">
        <v>270</v>
      </c>
      <c r="C85" s="9"/>
      <c r="K85" s="10"/>
    </row>
    <row r="148" spans="1:11" ht="15" customHeight="1">
      <c r="A148" s="22" t="s">
        <v>5</v>
      </c>
    </row>
    <row r="149" spans="1:11" ht="79.5" customHeight="1">
      <c r="A149" s="272" t="s">
        <v>284</v>
      </c>
      <c r="B149" s="280"/>
      <c r="C149" s="280"/>
      <c r="D149" s="280"/>
      <c r="E149" s="280"/>
      <c r="F149" s="280"/>
      <c r="G149" s="280"/>
      <c r="H149" s="280"/>
      <c r="I149" s="280"/>
      <c r="J149" s="280"/>
      <c r="K149" s="280"/>
    </row>
  </sheetData>
  <mergeCells count="2">
    <mergeCell ref="A149:K149"/>
    <mergeCell ref="A10:K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rowBreaks count="2" manualBreakCount="2">
    <brk id="56" max="10" man="1"/>
    <brk id="105" max="10"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ransitionEvaluation="1" codeName="Hoja39"/>
  <dimension ref="A1:K47"/>
  <sheetViews>
    <sheetView showGridLines="0" workbookViewId="0"/>
  </sheetViews>
  <sheetFormatPr baseColWidth="10" defaultColWidth="9.625" defaultRowHeight="11.25" customHeight="1"/>
  <cols>
    <col min="1" max="1" width="24.25" style="150" customWidth="1"/>
    <col min="2" max="2" width="7.125" style="151" customWidth="1"/>
    <col min="3" max="10" width="6.625" style="152" customWidth="1"/>
    <col min="11" max="11" width="7.125" style="151" customWidth="1"/>
    <col min="12" max="16384" width="9.625" style="152"/>
  </cols>
  <sheetData>
    <row r="1" spans="1:11" ht="15.75">
      <c r="G1" s="151"/>
      <c r="H1" s="151"/>
      <c r="I1" s="151"/>
      <c r="J1" s="151"/>
      <c r="K1" s="153"/>
    </row>
    <row r="2" spans="1:11" ht="15.75">
      <c r="F2" s="151"/>
      <c r="G2" s="151"/>
      <c r="H2" s="151"/>
      <c r="I2" s="151"/>
      <c r="J2" s="154"/>
    </row>
    <row r="7" spans="1:11" ht="15" customHeight="1">
      <c r="A7" s="155" t="s">
        <v>233</v>
      </c>
    </row>
    <row r="9" spans="1:11" s="158" customFormat="1" ht="15" customHeight="1">
      <c r="A9" s="156" t="s">
        <v>101</v>
      </c>
      <c r="B9" s="157"/>
      <c r="D9" s="159"/>
      <c r="E9" s="160"/>
      <c r="G9" s="161"/>
      <c r="K9" s="162"/>
    </row>
    <row r="10" spans="1:11" s="158" customFormat="1" ht="15" customHeight="1">
      <c r="A10" s="163" t="s">
        <v>137</v>
      </c>
      <c r="B10" s="157"/>
      <c r="D10" s="159"/>
      <c r="E10" s="160"/>
      <c r="G10" s="161"/>
      <c r="K10" s="157"/>
    </row>
    <row r="11" spans="1:11" ht="11.25" customHeight="1" thickBot="1"/>
    <row r="12" spans="1:11" s="166" customFormat="1" ht="25.5" customHeight="1" thickBot="1">
      <c r="A12" s="164"/>
      <c r="B12" s="165" t="s">
        <v>20</v>
      </c>
      <c r="C12" s="164" t="s">
        <v>21</v>
      </c>
      <c r="D12" s="164" t="s">
        <v>22</v>
      </c>
      <c r="E12" s="164" t="s">
        <v>23</v>
      </c>
      <c r="F12" s="164" t="s">
        <v>24</v>
      </c>
      <c r="G12" s="164" t="s">
        <v>25</v>
      </c>
      <c r="H12" s="164" t="s">
        <v>26</v>
      </c>
      <c r="I12" s="164" t="s">
        <v>27</v>
      </c>
      <c r="J12" s="164" t="s">
        <v>28</v>
      </c>
      <c r="K12" s="165" t="s">
        <v>29</v>
      </c>
    </row>
    <row r="13" spans="1:11" s="166" customFormat="1" ht="11.25" customHeight="1">
      <c r="A13" s="163"/>
      <c r="B13" s="167"/>
      <c r="K13" s="168"/>
    </row>
    <row r="14" spans="1:11" s="166" customFormat="1" ht="11.25" customHeight="1">
      <c r="A14" s="169" t="s">
        <v>110</v>
      </c>
      <c r="B14" s="170">
        <v>56.664576255930186</v>
      </c>
      <c r="C14" s="171">
        <v>62.498708626018903</v>
      </c>
      <c r="D14" s="171">
        <v>50.284758697722751</v>
      </c>
      <c r="E14" s="171">
        <v>59.550723970080519</v>
      </c>
      <c r="F14" s="171">
        <v>60.570237713009142</v>
      </c>
      <c r="G14" s="171">
        <v>49.501013949201706</v>
      </c>
      <c r="H14" s="171">
        <v>58.039337018490535</v>
      </c>
      <c r="I14" s="171">
        <v>61.027855970023758</v>
      </c>
      <c r="J14" s="171">
        <v>52.685891860373438</v>
      </c>
      <c r="K14" s="170">
        <v>57.848730789085153</v>
      </c>
    </row>
    <row r="15" spans="1:11" s="166" customFormat="1" ht="11.25" customHeight="1">
      <c r="A15" s="169" t="s">
        <v>108</v>
      </c>
      <c r="B15" s="170">
        <v>78.846792936311687</v>
      </c>
      <c r="C15" s="171">
        <v>83.905468911174154</v>
      </c>
      <c r="D15" s="171">
        <v>77.697968369814987</v>
      </c>
      <c r="E15" s="171">
        <v>80.545325907485903</v>
      </c>
      <c r="F15" s="171">
        <v>81.403654713929612</v>
      </c>
      <c r="G15" s="171">
        <v>73.671133638488584</v>
      </c>
      <c r="H15" s="171">
        <v>80.689755954801328</v>
      </c>
      <c r="I15" s="171">
        <v>77.754119771903007</v>
      </c>
      <c r="J15" s="171">
        <v>77.82558474453765</v>
      </c>
      <c r="K15" s="170">
        <v>79.074778527106091</v>
      </c>
    </row>
    <row r="16" spans="1:11" s="166" customFormat="1" ht="11.25" customHeight="1">
      <c r="A16" s="169" t="s">
        <v>109</v>
      </c>
      <c r="B16" s="170">
        <v>82.475086611548946</v>
      </c>
      <c r="C16" s="171">
        <v>84.403585836520378</v>
      </c>
      <c r="D16" s="171">
        <v>80.494413700856541</v>
      </c>
      <c r="E16" s="171">
        <v>81.499436229973213</v>
      </c>
      <c r="F16" s="171">
        <v>82.722134335276664</v>
      </c>
      <c r="G16" s="171">
        <v>80.418415859052189</v>
      </c>
      <c r="H16" s="171">
        <v>82.967041807408876</v>
      </c>
      <c r="I16" s="171">
        <v>82.220146862556348</v>
      </c>
      <c r="J16" s="171">
        <v>83.691877412149125</v>
      </c>
      <c r="K16" s="170">
        <v>83.99675653795947</v>
      </c>
    </row>
    <row r="17" spans="1:11" s="166" customFormat="1" ht="11.25" customHeight="1">
      <c r="A17" s="169" t="s">
        <v>122</v>
      </c>
      <c r="B17" s="170">
        <v>87.640091170103304</v>
      </c>
      <c r="C17" s="171">
        <v>85.093586808186956</v>
      </c>
      <c r="D17" s="171">
        <v>84.734793238130962</v>
      </c>
      <c r="E17" s="171">
        <v>86.844295514585724</v>
      </c>
      <c r="F17" s="171">
        <v>88.304359388036303</v>
      </c>
      <c r="G17" s="171">
        <v>89.610144694039676</v>
      </c>
      <c r="H17" s="171">
        <v>89.509658081331949</v>
      </c>
      <c r="I17" s="171">
        <v>87.955680543248747</v>
      </c>
      <c r="J17" s="171">
        <v>88.773576074295889</v>
      </c>
      <c r="K17" s="170">
        <v>89.774203214501995</v>
      </c>
    </row>
    <row r="18" spans="1:11" s="166" customFormat="1" ht="11.25" customHeight="1" thickBot="1">
      <c r="A18" s="172"/>
      <c r="B18" s="173"/>
      <c r="C18" s="174"/>
      <c r="D18" s="174"/>
      <c r="E18" s="174"/>
      <c r="F18" s="174"/>
      <c r="G18" s="174"/>
      <c r="H18" s="174"/>
      <c r="I18" s="174"/>
      <c r="J18" s="174"/>
      <c r="K18" s="173"/>
    </row>
    <row r="20" spans="1:11" ht="11.25" customHeight="1">
      <c r="A20" s="175" t="s">
        <v>215</v>
      </c>
    </row>
    <row r="21" spans="1:11" ht="11.25" customHeight="1">
      <c r="A21" s="175" t="s">
        <v>249</v>
      </c>
    </row>
    <row r="22" spans="1:11" ht="11.25" customHeight="1">
      <c r="A22" s="56" t="s">
        <v>281</v>
      </c>
      <c r="H22" s="176"/>
    </row>
    <row r="23" spans="1:11" ht="11.25" customHeight="1">
      <c r="A23" s="177"/>
      <c r="H23" s="176"/>
    </row>
    <row r="24" spans="1:11" ht="11.25" customHeight="1">
      <c r="G24" s="178"/>
      <c r="H24" s="176"/>
    </row>
    <row r="25" spans="1:11" ht="11.25" customHeight="1">
      <c r="A25" s="179"/>
      <c r="H25" s="176"/>
    </row>
    <row r="26" spans="1:11" ht="11.25" customHeight="1">
      <c r="A26" s="179"/>
      <c r="H26" s="176"/>
      <c r="I26" s="178"/>
    </row>
    <row r="27" spans="1:11" ht="11.25" customHeight="1">
      <c r="A27" s="177"/>
      <c r="H27" s="176"/>
    </row>
    <row r="28" spans="1:11" ht="11.25" customHeight="1">
      <c r="H28" s="176"/>
    </row>
    <row r="29" spans="1:11" ht="11.25" customHeight="1">
      <c r="H29" s="176"/>
    </row>
    <row r="30" spans="1:11" ht="11.25" customHeight="1">
      <c r="H30" s="176"/>
    </row>
    <row r="31" spans="1:11" ht="11.25" customHeight="1">
      <c r="H31" s="176"/>
    </row>
    <row r="32" spans="1:11" ht="11.25" customHeight="1">
      <c r="H32" s="176"/>
    </row>
    <row r="33" spans="1:11" ht="11.25" customHeight="1">
      <c r="G33" s="178"/>
    </row>
    <row r="46" spans="1:11" ht="15" customHeight="1">
      <c r="A46" s="180" t="s">
        <v>5</v>
      </c>
    </row>
    <row r="47" spans="1:11" ht="34.5" customHeight="1">
      <c r="A47" s="286" t="s">
        <v>200</v>
      </c>
      <c r="B47" s="286"/>
      <c r="C47" s="286"/>
      <c r="D47" s="286"/>
      <c r="E47" s="286"/>
      <c r="F47" s="286"/>
      <c r="G47" s="286"/>
      <c r="H47" s="286"/>
      <c r="I47" s="286"/>
      <c r="J47" s="286"/>
      <c r="K47" s="286"/>
    </row>
  </sheetData>
  <mergeCells count="1">
    <mergeCell ref="A47:K47"/>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ransitionEvaluation="1" codeName="Hoja40"/>
  <dimension ref="A1:K47"/>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1" ht="15.75">
      <c r="G1" s="9"/>
      <c r="H1" s="9"/>
      <c r="I1" s="9"/>
      <c r="J1" s="9"/>
      <c r="K1" s="143"/>
    </row>
    <row r="2" spans="1:11" ht="15.75">
      <c r="F2" s="9"/>
      <c r="G2" s="9"/>
      <c r="H2" s="9"/>
      <c r="I2" s="9"/>
      <c r="J2" s="144"/>
    </row>
    <row r="7" spans="1:11" ht="15" customHeight="1">
      <c r="A7" s="8" t="s">
        <v>233</v>
      </c>
    </row>
    <row r="9" spans="1:11" s="6" customFormat="1" ht="15" customHeight="1">
      <c r="A9" s="133" t="s">
        <v>103</v>
      </c>
      <c r="B9" s="5"/>
      <c r="D9" s="4"/>
      <c r="E9" s="2"/>
      <c r="G9" s="3"/>
      <c r="K9" s="13"/>
    </row>
    <row r="10" spans="1:11" s="6" customFormat="1" ht="24" customHeight="1">
      <c r="A10" s="287" t="s">
        <v>139</v>
      </c>
      <c r="B10" s="288"/>
      <c r="C10" s="288"/>
      <c r="D10" s="288"/>
      <c r="E10" s="288"/>
      <c r="F10" s="288"/>
      <c r="G10" s="288"/>
      <c r="H10" s="288"/>
      <c r="I10" s="288"/>
      <c r="J10" s="288"/>
      <c r="K10" s="288"/>
    </row>
    <row r="11" spans="1:11" s="6" customFormat="1" ht="10.9" customHeight="1" thickBot="1"/>
    <row r="12" spans="1:11" s="16" customFormat="1" ht="25.5" customHeight="1" thickBot="1">
      <c r="A12" s="15"/>
      <c r="B12" s="135" t="s">
        <v>20</v>
      </c>
      <c r="C12" s="15" t="s">
        <v>21</v>
      </c>
      <c r="D12" s="15" t="s">
        <v>22</v>
      </c>
      <c r="E12" s="15" t="s">
        <v>23</v>
      </c>
      <c r="F12" s="15" t="s">
        <v>24</v>
      </c>
      <c r="G12" s="15" t="s">
        <v>25</v>
      </c>
      <c r="H12" s="15" t="s">
        <v>26</v>
      </c>
      <c r="I12" s="15" t="s">
        <v>27</v>
      </c>
      <c r="J12" s="15" t="s">
        <v>28</v>
      </c>
      <c r="K12" s="135" t="s">
        <v>29</v>
      </c>
    </row>
    <row r="13" spans="1:11" s="16" customFormat="1" ht="11.25" customHeight="1">
      <c r="A13" s="140"/>
      <c r="B13" s="136"/>
      <c r="K13" s="137"/>
    </row>
    <row r="14" spans="1:11" s="16" customFormat="1" ht="11.25" customHeight="1">
      <c r="A14" s="17" t="s">
        <v>110</v>
      </c>
      <c r="B14" s="181">
        <v>48.506943547883772</v>
      </c>
      <c r="C14" s="57">
        <v>47.676363963417998</v>
      </c>
      <c r="D14" s="57">
        <v>47.077932720509629</v>
      </c>
      <c r="E14" s="57">
        <v>50.877168725152714</v>
      </c>
      <c r="F14" s="57">
        <v>53.137417231661452</v>
      </c>
      <c r="G14" s="57">
        <v>42.997279816981269</v>
      </c>
      <c r="H14" s="57">
        <v>55.273190981683641</v>
      </c>
      <c r="I14" s="57">
        <v>46.540572249488996</v>
      </c>
      <c r="J14" s="57">
        <v>45.101922169671916</v>
      </c>
      <c r="K14" s="181">
        <v>38.528375453178917</v>
      </c>
    </row>
    <row r="15" spans="1:11" s="16" customFormat="1" ht="11.25" customHeight="1">
      <c r="A15" s="17" t="s">
        <v>108</v>
      </c>
      <c r="B15" s="181">
        <v>40.961573995656195</v>
      </c>
      <c r="C15" s="57">
        <v>36.547118824720329</v>
      </c>
      <c r="D15" s="57">
        <v>46.090974821950411</v>
      </c>
      <c r="E15" s="57">
        <v>35.213357999602131</v>
      </c>
      <c r="F15" s="57">
        <v>41.499123160646178</v>
      </c>
      <c r="G15" s="57">
        <v>40.89819684734298</v>
      </c>
      <c r="H15" s="57">
        <v>43.183732911826255</v>
      </c>
      <c r="I15" s="57">
        <v>39.81983232493981</v>
      </c>
      <c r="J15" s="57">
        <v>41.92008526694385</v>
      </c>
      <c r="K15" s="181">
        <v>30.511434455581913</v>
      </c>
    </row>
    <row r="16" spans="1:11" s="16" customFormat="1" ht="11.25" customHeight="1">
      <c r="A16" s="17" t="s">
        <v>109</v>
      </c>
      <c r="B16" s="181">
        <v>30.050022383315074</v>
      </c>
      <c r="C16" s="57">
        <v>31.695864597318835</v>
      </c>
      <c r="D16" s="57">
        <v>31.691593225200048</v>
      </c>
      <c r="E16" s="57">
        <v>30.002271763957211</v>
      </c>
      <c r="F16" s="57">
        <v>30.097676520831936</v>
      </c>
      <c r="G16" s="57">
        <v>22.294246752191384</v>
      </c>
      <c r="H16" s="57">
        <v>27.531138132650039</v>
      </c>
      <c r="I16" s="57">
        <v>31.662053330029948</v>
      </c>
      <c r="J16" s="57">
        <v>29.448471789996834</v>
      </c>
      <c r="K16" s="181">
        <v>23.233155325865972</v>
      </c>
    </row>
    <row r="17" spans="1:11" s="16" customFormat="1" ht="11.25" customHeight="1">
      <c r="A17" s="17" t="s">
        <v>122</v>
      </c>
      <c r="B17" s="181">
        <v>20.818776703925906</v>
      </c>
      <c r="C17" s="57">
        <v>19.933935787065604</v>
      </c>
      <c r="D17" s="57">
        <v>24.98616715888765</v>
      </c>
      <c r="E17" s="57">
        <v>19.719795752221707</v>
      </c>
      <c r="F17" s="57">
        <v>23.442418354403465</v>
      </c>
      <c r="G17" s="57">
        <v>23.500864581866455</v>
      </c>
      <c r="H17" s="57">
        <v>19.990560249931015</v>
      </c>
      <c r="I17" s="57">
        <v>20.153899434796159</v>
      </c>
      <c r="J17" s="57">
        <v>18.028791658507643</v>
      </c>
      <c r="K17" s="181">
        <v>14.904296028137065</v>
      </c>
    </row>
    <row r="18" spans="1:11" s="16" customFormat="1" ht="11.25" customHeight="1" thickBot="1">
      <c r="A18" s="18"/>
      <c r="B18" s="138"/>
      <c r="C18" s="19"/>
      <c r="D18" s="19"/>
      <c r="E18" s="19"/>
      <c r="F18" s="19"/>
      <c r="G18" s="19"/>
      <c r="H18" s="19"/>
      <c r="I18" s="19"/>
      <c r="J18" s="19"/>
      <c r="K18" s="138"/>
    </row>
    <row r="20" spans="1:11" ht="11.25" customHeight="1">
      <c r="A20" s="56" t="s">
        <v>234</v>
      </c>
    </row>
    <row r="21" spans="1:11" ht="11.25" customHeight="1">
      <c r="A21" s="56" t="s">
        <v>249</v>
      </c>
    </row>
    <row r="22" spans="1:11" ht="11.25" customHeight="1">
      <c r="A22" s="56" t="s">
        <v>281</v>
      </c>
    </row>
    <row r="23" spans="1:11" ht="11.25" customHeight="1">
      <c r="A23" s="20"/>
    </row>
    <row r="25" spans="1:11" ht="11.25" customHeight="1">
      <c r="A25" s="21"/>
    </row>
    <row r="26" spans="1:11" ht="11.25" customHeight="1">
      <c r="A26" s="21"/>
    </row>
    <row r="27" spans="1:11" ht="11.25" customHeight="1">
      <c r="A27" s="20"/>
    </row>
    <row r="46" spans="1:11" ht="15" customHeight="1">
      <c r="A46" s="22" t="s">
        <v>5</v>
      </c>
    </row>
    <row r="47" spans="1:11" ht="34.5" customHeight="1">
      <c r="A47" s="280" t="s">
        <v>10</v>
      </c>
      <c r="B47" s="280"/>
      <c r="C47" s="280"/>
      <c r="D47" s="280"/>
      <c r="E47" s="280"/>
      <c r="F47" s="280"/>
      <c r="G47" s="280"/>
      <c r="H47" s="280"/>
      <c r="I47" s="280"/>
      <c r="J47" s="280"/>
      <c r="K47" s="280"/>
    </row>
  </sheetData>
  <mergeCells count="2">
    <mergeCell ref="A47:K47"/>
    <mergeCell ref="A10:K10"/>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Hoja4"/>
  <dimension ref="A1:K45"/>
  <sheetViews>
    <sheetView showGridLines="0" workbookViewId="0"/>
  </sheetViews>
  <sheetFormatPr baseColWidth="10" defaultColWidth="9.625" defaultRowHeight="11.25" customHeight="1"/>
  <cols>
    <col min="1" max="1" width="24.25" style="11" customWidth="1"/>
    <col min="2" max="2" width="7.125" style="9" customWidth="1"/>
    <col min="3" max="10" width="6.625" style="9" customWidth="1"/>
    <col min="11" max="11" width="7.125" style="9" customWidth="1"/>
    <col min="12" max="16384" width="9.625" style="10"/>
  </cols>
  <sheetData>
    <row r="1" spans="1:11" ht="15.75">
      <c r="H1" s="118"/>
      <c r="I1" s="118"/>
      <c r="J1" s="118"/>
      <c r="K1" s="118"/>
    </row>
    <row r="2" spans="1:11" ht="15.75">
      <c r="J2" s="54"/>
    </row>
    <row r="7" spans="1:11" ht="15" customHeight="1">
      <c r="A7" s="8" t="s">
        <v>38</v>
      </c>
    </row>
    <row r="9" spans="1:11" s="6" customFormat="1" ht="15" customHeight="1">
      <c r="A9" s="12" t="s">
        <v>214</v>
      </c>
      <c r="B9" s="5"/>
      <c r="C9" s="5"/>
      <c r="D9" s="5"/>
      <c r="E9" s="5"/>
      <c r="F9" s="5"/>
      <c r="G9" s="5"/>
      <c r="H9" s="5"/>
      <c r="I9" s="5"/>
      <c r="J9" s="5"/>
      <c r="K9" s="13"/>
    </row>
    <row r="10" spans="1:11" s="6" customFormat="1" ht="15" customHeight="1">
      <c r="A10" s="271" t="s">
        <v>186</v>
      </c>
      <c r="B10" s="271"/>
      <c r="C10" s="271"/>
      <c r="D10" s="271"/>
      <c r="E10" s="271"/>
      <c r="F10" s="271"/>
      <c r="G10" s="271"/>
      <c r="H10" s="271"/>
      <c r="I10" s="271"/>
      <c r="J10" s="271"/>
      <c r="K10" s="271"/>
    </row>
    <row r="11" spans="1:11" ht="11.25" customHeight="1" thickBot="1">
      <c r="A11" s="14"/>
    </row>
    <row r="12" spans="1:11" s="16" customFormat="1" ht="25.5" customHeight="1" thickBot="1">
      <c r="A12" s="15"/>
      <c r="B12" s="23" t="s">
        <v>20</v>
      </c>
      <c r="C12" s="15" t="s">
        <v>21</v>
      </c>
      <c r="D12" s="15" t="s">
        <v>22</v>
      </c>
      <c r="E12" s="15" t="s">
        <v>23</v>
      </c>
      <c r="F12" s="15" t="s">
        <v>24</v>
      </c>
      <c r="G12" s="15" t="s">
        <v>25</v>
      </c>
      <c r="H12" s="15" t="s">
        <v>26</v>
      </c>
      <c r="I12" s="15" t="s">
        <v>27</v>
      </c>
      <c r="J12" s="15" t="s">
        <v>28</v>
      </c>
      <c r="K12" s="23" t="s">
        <v>29</v>
      </c>
    </row>
    <row r="13" spans="1:11" s="16" customFormat="1" ht="11.25" customHeight="1">
      <c r="A13" s="14"/>
      <c r="B13" s="24"/>
      <c r="C13" s="24"/>
      <c r="D13" s="24"/>
      <c r="E13" s="24"/>
      <c r="F13" s="24"/>
      <c r="G13" s="24"/>
      <c r="H13" s="24"/>
      <c r="I13" s="24"/>
      <c r="J13" s="24"/>
      <c r="K13" s="24"/>
    </row>
    <row r="14" spans="1:11" s="16" customFormat="1" ht="11.25" customHeight="1">
      <c r="A14" s="17" t="s">
        <v>248</v>
      </c>
      <c r="B14" s="57">
        <v>16523</v>
      </c>
      <c r="C14" s="57">
        <v>16959</v>
      </c>
      <c r="D14" s="57">
        <v>15814</v>
      </c>
      <c r="E14" s="57">
        <v>15940</v>
      </c>
      <c r="F14" s="57">
        <v>16004</v>
      </c>
      <c r="G14" s="57">
        <v>16395</v>
      </c>
      <c r="H14" s="57">
        <v>15858</v>
      </c>
      <c r="I14" s="57">
        <v>16210</v>
      </c>
      <c r="J14" s="57">
        <v>17835</v>
      </c>
      <c r="K14" s="57">
        <v>22134</v>
      </c>
    </row>
    <row r="15" spans="1:11" s="16" customFormat="1" ht="11.25" customHeight="1">
      <c r="A15" s="17" t="s">
        <v>271</v>
      </c>
      <c r="B15" s="57">
        <v>16700</v>
      </c>
      <c r="C15" s="57">
        <v>17079</v>
      </c>
      <c r="D15" s="57">
        <v>16194</v>
      </c>
      <c r="E15" s="57">
        <v>15708</v>
      </c>
      <c r="F15" s="57">
        <v>15993</v>
      </c>
      <c r="G15" s="57">
        <v>17609</v>
      </c>
      <c r="H15" s="57">
        <v>14797</v>
      </c>
      <c r="I15" s="57">
        <v>16424</v>
      </c>
      <c r="J15" s="57">
        <v>18277</v>
      </c>
      <c r="K15" s="57">
        <v>22300</v>
      </c>
    </row>
    <row r="16" spans="1:11" s="16" customFormat="1" ht="11.25" customHeight="1">
      <c r="A16" s="17"/>
      <c r="B16" s="57"/>
      <c r="C16" s="57"/>
      <c r="D16" s="57"/>
      <c r="E16" s="57"/>
      <c r="F16" s="57"/>
      <c r="G16" s="57"/>
      <c r="H16" s="57"/>
      <c r="I16" s="57"/>
      <c r="J16" s="57"/>
      <c r="K16" s="57"/>
    </row>
    <row r="17" spans="1:11" s="16" customFormat="1" ht="11.25" customHeight="1">
      <c r="A17" s="58" t="s">
        <v>128</v>
      </c>
      <c r="B17" s="59">
        <f>((B14-B15)*100/B15)+100</f>
        <v>98.940119760479035</v>
      </c>
      <c r="C17" s="60">
        <f t="shared" ref="C17:K17" si="0">((C14-C15)*100/C15)+100</f>
        <v>99.297382750746536</v>
      </c>
      <c r="D17" s="60">
        <f t="shared" si="0"/>
        <v>97.653451895763865</v>
      </c>
      <c r="E17" s="60">
        <f t="shared" si="0"/>
        <v>101.47695441813089</v>
      </c>
      <c r="F17" s="60">
        <f t="shared" si="0"/>
        <v>100.06878009128994</v>
      </c>
      <c r="G17" s="60">
        <f t="shared" si="0"/>
        <v>93.105798171389637</v>
      </c>
      <c r="H17" s="60">
        <f t="shared" si="0"/>
        <v>107.17037237277826</v>
      </c>
      <c r="I17" s="60">
        <f t="shared" si="0"/>
        <v>98.69702873843157</v>
      </c>
      <c r="J17" s="60">
        <f t="shared" si="0"/>
        <v>97.581660009848449</v>
      </c>
      <c r="K17" s="59">
        <f t="shared" si="0"/>
        <v>99.255605381165921</v>
      </c>
    </row>
    <row r="18" spans="1:11" s="16" customFormat="1" ht="11.25" customHeight="1" thickBot="1">
      <c r="A18" s="18"/>
      <c r="B18" s="26"/>
      <c r="C18" s="26"/>
      <c r="D18" s="26"/>
      <c r="E18" s="26"/>
      <c r="F18" s="26"/>
      <c r="G18" s="26"/>
      <c r="H18" s="26"/>
      <c r="I18" s="26"/>
      <c r="J18" s="26"/>
      <c r="K18" s="26"/>
    </row>
    <row r="20" spans="1:11" ht="11.25" customHeight="1">
      <c r="A20" s="56" t="s">
        <v>196</v>
      </c>
    </row>
    <row r="21" spans="1:11" ht="11.25" customHeight="1">
      <c r="A21" s="56"/>
    </row>
    <row r="22" spans="1:11" ht="11.25" customHeight="1">
      <c r="A22" s="56" t="s">
        <v>69</v>
      </c>
      <c r="B22" s="61"/>
      <c r="C22" s="61"/>
      <c r="D22" s="61"/>
      <c r="E22" s="61"/>
      <c r="F22" s="61"/>
      <c r="G22" s="61"/>
      <c r="H22" s="61"/>
      <c r="I22" s="61"/>
      <c r="J22" s="61"/>
      <c r="K22" s="61"/>
    </row>
    <row r="24" spans="1:11" ht="11.25" customHeight="1">
      <c r="A24" s="21"/>
    </row>
    <row r="25" spans="1:11" ht="11.25" customHeight="1">
      <c r="A25" s="21"/>
      <c r="E25" s="11"/>
    </row>
    <row r="26" spans="1:11" ht="11.25" customHeight="1">
      <c r="A26" s="20"/>
    </row>
    <row r="29" spans="1:11" ht="11.25" customHeight="1">
      <c r="E29" s="120"/>
      <c r="F29" s="120"/>
      <c r="G29" s="120"/>
      <c r="H29" s="120"/>
      <c r="I29" s="120"/>
      <c r="J29" s="120"/>
      <c r="K29" s="120"/>
    </row>
    <row r="30" spans="1:11" ht="11.25" customHeight="1">
      <c r="E30" s="120"/>
      <c r="F30" s="120"/>
      <c r="G30" s="120"/>
      <c r="H30" s="120"/>
      <c r="I30" s="120"/>
      <c r="J30" s="120"/>
      <c r="K30" s="120"/>
    </row>
    <row r="31" spans="1:11" ht="11.25" customHeight="1">
      <c r="E31" s="120"/>
      <c r="F31" s="120"/>
      <c r="G31" s="120"/>
      <c r="H31" s="120"/>
      <c r="I31" s="120"/>
      <c r="J31" s="120"/>
      <c r="K31" s="120"/>
    </row>
    <row r="32" spans="1:11" ht="11.25" customHeight="1">
      <c r="E32" s="120"/>
      <c r="F32" s="120"/>
      <c r="G32" s="120"/>
      <c r="H32" s="120"/>
      <c r="I32" s="120"/>
      <c r="J32" s="120"/>
      <c r="K32" s="120"/>
    </row>
    <row r="33" spans="1:11" ht="11.25" customHeight="1">
      <c r="E33" s="120"/>
      <c r="F33" s="120"/>
      <c r="G33" s="120"/>
      <c r="H33" s="120"/>
      <c r="I33" s="120"/>
      <c r="J33" s="120"/>
      <c r="K33" s="120"/>
    </row>
    <row r="34" spans="1:11" ht="11.25" customHeight="1">
      <c r="E34" s="120"/>
      <c r="F34" s="120"/>
      <c r="G34" s="120"/>
      <c r="H34" s="120"/>
      <c r="I34" s="120"/>
      <c r="J34" s="120"/>
      <c r="K34" s="120"/>
    </row>
    <row r="44" spans="1:11" ht="15" customHeight="1">
      <c r="A44" s="22" t="s">
        <v>5</v>
      </c>
    </row>
    <row r="45" spans="1:11" ht="56.25" customHeight="1">
      <c r="A45" s="272" t="s">
        <v>190</v>
      </c>
      <c r="B45" s="272"/>
      <c r="C45" s="272"/>
      <c r="D45" s="272"/>
      <c r="E45" s="272"/>
      <c r="F45" s="272"/>
      <c r="G45" s="272"/>
      <c r="H45" s="272"/>
      <c r="I45" s="272"/>
      <c r="J45" s="272"/>
      <c r="K45" s="272"/>
    </row>
  </sheetData>
  <mergeCells count="2">
    <mergeCell ref="A10:K10"/>
    <mergeCell ref="A45:K45"/>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Hoja5"/>
  <dimension ref="A1:M44"/>
  <sheetViews>
    <sheetView showGridLines="0" workbookViewId="0"/>
  </sheetViews>
  <sheetFormatPr baseColWidth="10" defaultColWidth="9.625" defaultRowHeight="11.25" customHeight="1"/>
  <cols>
    <col min="1" max="1" width="24.25" style="11" customWidth="1"/>
    <col min="2" max="2" width="7.125" style="9" customWidth="1"/>
    <col min="3" max="10" width="6.625" style="10" customWidth="1"/>
    <col min="11" max="11" width="7.125" style="9" customWidth="1"/>
    <col min="12" max="16384" width="9.625" style="10"/>
  </cols>
  <sheetData>
    <row r="1" spans="1:13" ht="15.75">
      <c r="H1" s="119"/>
      <c r="I1" s="119"/>
      <c r="J1" s="119"/>
      <c r="K1" s="118"/>
    </row>
    <row r="2" spans="1:13" ht="15.75">
      <c r="F2" s="9"/>
      <c r="G2" s="9"/>
      <c r="H2" s="9"/>
      <c r="I2" s="9"/>
      <c r="J2" s="54"/>
    </row>
    <row r="7" spans="1:13" ht="15" customHeight="1">
      <c r="A7" s="8" t="s">
        <v>38</v>
      </c>
    </row>
    <row r="9" spans="1:13" s="6" customFormat="1" ht="15" customHeight="1">
      <c r="A9" s="133" t="s">
        <v>40</v>
      </c>
      <c r="B9" s="5"/>
      <c r="D9" s="4"/>
      <c r="E9" s="2"/>
      <c r="G9" s="3"/>
      <c r="K9" s="13"/>
    </row>
    <row r="10" spans="1:13" s="6" customFormat="1" ht="22.5" customHeight="1">
      <c r="A10" s="273" t="s">
        <v>141</v>
      </c>
      <c r="B10" s="273"/>
      <c r="C10" s="273"/>
      <c r="D10" s="273"/>
      <c r="E10" s="273"/>
      <c r="F10" s="273"/>
      <c r="G10" s="273"/>
      <c r="H10" s="273"/>
      <c r="I10" s="273"/>
      <c r="J10" s="273"/>
      <c r="K10" s="273"/>
    </row>
    <row r="11" spans="1:13" ht="11.25" customHeight="1" thickBot="1"/>
    <row r="12" spans="1:13" s="16" customFormat="1" ht="25.5" customHeight="1" thickBot="1">
      <c r="A12" s="15"/>
      <c r="B12" s="135" t="s">
        <v>20</v>
      </c>
      <c r="C12" s="15" t="s">
        <v>21</v>
      </c>
      <c r="D12" s="15" t="s">
        <v>22</v>
      </c>
      <c r="E12" s="15" t="s">
        <v>23</v>
      </c>
      <c r="F12" s="15" t="s">
        <v>24</v>
      </c>
      <c r="G12" s="15" t="s">
        <v>25</v>
      </c>
      <c r="H12" s="15" t="s">
        <v>26</v>
      </c>
      <c r="I12" s="15" t="s">
        <v>27</v>
      </c>
      <c r="J12" s="15" t="s">
        <v>28</v>
      </c>
      <c r="K12" s="135" t="s">
        <v>29</v>
      </c>
    </row>
    <row r="13" spans="1:13" s="16" customFormat="1" ht="11.25" customHeight="1">
      <c r="A13" s="140"/>
      <c r="B13" s="137"/>
      <c r="K13" s="137"/>
    </row>
    <row r="14" spans="1:13" s="16" customFormat="1" ht="11.25" customHeight="1">
      <c r="A14" s="17" t="s">
        <v>62</v>
      </c>
      <c r="B14" s="62">
        <v>37.5</v>
      </c>
      <c r="C14" s="62">
        <v>40.928450363685812</v>
      </c>
      <c r="D14" s="62">
        <v>34.548971433701688</v>
      </c>
      <c r="E14" s="62">
        <v>37.435322752216692</v>
      </c>
      <c r="F14" s="62">
        <v>36.995183713987693</v>
      </c>
      <c r="G14" s="62">
        <v>38.249080783607191</v>
      </c>
      <c r="H14" s="62">
        <v>34.068971769747783</v>
      </c>
      <c r="I14" s="62">
        <v>37.699869563823405</v>
      </c>
      <c r="J14" s="62">
        <v>39.291990610125723</v>
      </c>
      <c r="K14" s="62">
        <v>44.36</v>
      </c>
      <c r="M14" s="62"/>
    </row>
    <row r="15" spans="1:13" s="16" customFormat="1" ht="11.25" customHeight="1">
      <c r="A15" s="17" t="s">
        <v>63</v>
      </c>
      <c r="B15" s="62">
        <v>36.22</v>
      </c>
      <c r="C15" s="62">
        <v>36.035634700315562</v>
      </c>
      <c r="D15" s="62">
        <v>39.60136322322461</v>
      </c>
      <c r="E15" s="62">
        <v>35.158953931087687</v>
      </c>
      <c r="F15" s="62">
        <v>37.039438689838391</v>
      </c>
      <c r="G15" s="62">
        <v>34.824926396566255</v>
      </c>
      <c r="H15" s="62">
        <v>39.350056990616444</v>
      </c>
      <c r="I15" s="62">
        <v>35.732523578949007</v>
      </c>
      <c r="J15" s="62">
        <v>34.007111275161634</v>
      </c>
      <c r="K15" s="62">
        <v>26.09</v>
      </c>
      <c r="L15" s="62"/>
      <c r="M15" s="62"/>
    </row>
    <row r="16" spans="1:13" s="16" customFormat="1" ht="11.25" customHeight="1">
      <c r="A16" s="17"/>
      <c r="B16" s="62"/>
      <c r="C16" s="62"/>
      <c r="D16" s="62"/>
      <c r="E16" s="62"/>
      <c r="F16" s="62"/>
      <c r="G16" s="62"/>
      <c r="H16" s="62"/>
      <c r="I16" s="62"/>
      <c r="J16" s="62"/>
      <c r="L16" s="62"/>
      <c r="M16" s="62"/>
    </row>
    <row r="17" spans="1:13" s="16" customFormat="1" ht="11.25" customHeight="1">
      <c r="A17" s="126" t="s">
        <v>64</v>
      </c>
      <c r="B17" s="141">
        <v>58.81</v>
      </c>
      <c r="C17" s="63">
        <v>63.986330782661149</v>
      </c>
      <c r="D17" s="63">
        <v>57.201574865654138</v>
      </c>
      <c r="E17" s="63">
        <v>57.733989535626648</v>
      </c>
      <c r="F17" s="63">
        <v>58.75929779554999</v>
      </c>
      <c r="G17" s="63">
        <v>58.68667063782501</v>
      </c>
      <c r="H17" s="63">
        <v>56.173130722442309</v>
      </c>
      <c r="I17" s="63">
        <v>58.660883643277309</v>
      </c>
      <c r="J17" s="63">
        <v>59.539734309792415</v>
      </c>
      <c r="K17" s="141">
        <v>60.02</v>
      </c>
      <c r="L17" s="141"/>
      <c r="M17" s="141"/>
    </row>
    <row r="18" spans="1:13" s="16" customFormat="1" ht="11.25" customHeight="1" thickBot="1">
      <c r="A18" s="18"/>
      <c r="B18" s="142"/>
      <c r="C18" s="142"/>
      <c r="D18" s="142"/>
      <c r="E18" s="142"/>
      <c r="F18" s="142"/>
      <c r="G18" s="142"/>
      <c r="H18" s="142"/>
      <c r="I18" s="142"/>
      <c r="J18" s="142"/>
      <c r="K18" s="142"/>
    </row>
    <row r="20" spans="1:13" ht="11.25" customHeight="1">
      <c r="A20" s="56" t="s">
        <v>215</v>
      </c>
    </row>
    <row r="21" spans="1:13" ht="11.25" customHeight="1">
      <c r="A21" s="56" t="s">
        <v>249</v>
      </c>
    </row>
    <row r="22" spans="1:13" ht="11.25" customHeight="1">
      <c r="A22" s="56" t="s">
        <v>250</v>
      </c>
    </row>
    <row r="23" spans="1:13" ht="11.25" customHeight="1">
      <c r="A23" s="20"/>
    </row>
    <row r="25" spans="1:13" ht="11.25" customHeight="1">
      <c r="A25" s="21"/>
    </row>
    <row r="26" spans="1:13" ht="11.25" customHeight="1">
      <c r="A26" s="21"/>
    </row>
    <row r="27" spans="1:13" ht="11.25" customHeight="1">
      <c r="A27" s="20"/>
    </row>
    <row r="43" spans="1:11" ht="15" customHeight="1">
      <c r="A43" s="22" t="s">
        <v>5</v>
      </c>
    </row>
    <row r="44" spans="1:11" ht="102" customHeight="1">
      <c r="A44" s="272" t="s">
        <v>193</v>
      </c>
      <c r="B44" s="272"/>
      <c r="C44" s="272"/>
      <c r="D44" s="272"/>
      <c r="E44" s="272"/>
      <c r="F44" s="272"/>
      <c r="G44" s="272"/>
      <c r="H44" s="272"/>
      <c r="I44" s="272"/>
      <c r="J44" s="272"/>
      <c r="K44" s="272"/>
    </row>
  </sheetData>
  <mergeCells count="2">
    <mergeCell ref="A10:K10"/>
    <mergeCell ref="A44:K44"/>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Hoja6"/>
  <dimension ref="A1:Q45"/>
  <sheetViews>
    <sheetView showGridLines="0" workbookViewId="0"/>
  </sheetViews>
  <sheetFormatPr baseColWidth="10" defaultColWidth="9.625" defaultRowHeight="11.25" customHeight="1"/>
  <cols>
    <col min="1" max="1" width="26.25" style="11" customWidth="1"/>
    <col min="2" max="2" width="7.125" style="9" customWidth="1"/>
    <col min="3" max="10" width="6.625" style="10" customWidth="1"/>
    <col min="11" max="11" width="7.125" style="9" customWidth="1"/>
    <col min="12" max="12" width="8.875" style="9" customWidth="1"/>
    <col min="13" max="16384" width="9.625" style="10"/>
  </cols>
  <sheetData>
    <row r="1" spans="1:17" ht="15.75">
      <c r="H1" s="143"/>
      <c r="I1" s="143"/>
      <c r="J1" s="143"/>
      <c r="K1" s="143"/>
    </row>
    <row r="2" spans="1:17" ht="15.75">
      <c r="F2" s="9"/>
      <c r="G2" s="9"/>
      <c r="H2" s="9"/>
      <c r="I2" s="9"/>
      <c r="J2" s="144"/>
    </row>
    <row r="7" spans="1:17" ht="15" customHeight="1">
      <c r="A7" s="8" t="s">
        <v>38</v>
      </c>
    </row>
    <row r="9" spans="1:17" s="6" customFormat="1" ht="15" customHeight="1">
      <c r="A9" s="133" t="s">
        <v>143</v>
      </c>
      <c r="B9" s="133"/>
      <c r="C9" s="133"/>
      <c r="D9" s="133"/>
      <c r="E9" s="133"/>
      <c r="F9" s="133"/>
      <c r="G9" s="133"/>
      <c r="I9" s="133"/>
      <c r="J9" s="133"/>
      <c r="K9" s="13"/>
      <c r="L9" s="5"/>
    </row>
    <row r="10" spans="1:17" s="6" customFormat="1" ht="15" customHeight="1">
      <c r="A10" s="273" t="s">
        <v>142</v>
      </c>
      <c r="B10" s="273"/>
      <c r="C10" s="273"/>
      <c r="D10" s="273"/>
      <c r="E10" s="273"/>
      <c r="F10" s="273"/>
      <c r="G10" s="273"/>
      <c r="H10" s="273"/>
      <c r="I10" s="273"/>
      <c r="J10" s="273"/>
      <c r="K10" s="273"/>
      <c r="L10" s="5"/>
    </row>
    <row r="11" spans="1:17" ht="11.25" customHeight="1" thickBot="1"/>
    <row r="12" spans="1:17" s="16" customFormat="1" ht="25.5" customHeight="1" thickBot="1">
      <c r="A12" s="15"/>
      <c r="B12" s="135" t="s">
        <v>20</v>
      </c>
      <c r="C12" s="15" t="s">
        <v>21</v>
      </c>
      <c r="D12" s="15" t="s">
        <v>22</v>
      </c>
      <c r="E12" s="15" t="s">
        <v>23</v>
      </c>
      <c r="F12" s="15" t="s">
        <v>24</v>
      </c>
      <c r="G12" s="15" t="s">
        <v>25</v>
      </c>
      <c r="H12" s="15" t="s">
        <v>26</v>
      </c>
      <c r="I12" s="15" t="s">
        <v>27</v>
      </c>
      <c r="J12" s="15" t="s">
        <v>28</v>
      </c>
      <c r="K12" s="135" t="s">
        <v>29</v>
      </c>
      <c r="L12" s="145"/>
    </row>
    <row r="13" spans="1:17" s="16" customFormat="1" ht="11.25" customHeight="1">
      <c r="A13" s="140"/>
      <c r="B13" s="136"/>
      <c r="K13" s="137"/>
      <c r="N13" s="65"/>
      <c r="O13" s="17"/>
      <c r="P13" s="17"/>
      <c r="Q13" s="17"/>
    </row>
    <row r="14" spans="1:17" s="16" customFormat="1" ht="11.25" customHeight="1">
      <c r="A14" s="140" t="s">
        <v>280</v>
      </c>
      <c r="B14" s="136">
        <v>52.9</v>
      </c>
      <c r="C14" s="60">
        <v>54.170085887724028</v>
      </c>
      <c r="D14" s="60">
        <v>55.136842040299349</v>
      </c>
      <c r="E14" s="60">
        <v>54.810852016127377</v>
      </c>
      <c r="F14" s="60">
        <v>51.541890656742638</v>
      </c>
      <c r="G14" s="60">
        <v>54.536137248030116</v>
      </c>
      <c r="H14" s="60">
        <v>58.992385013833612</v>
      </c>
      <c r="I14" s="60">
        <v>51.256422001986891</v>
      </c>
      <c r="J14" s="60">
        <v>49.931520954879801</v>
      </c>
      <c r="K14" s="136">
        <v>44.6</v>
      </c>
      <c r="N14" s="65"/>
      <c r="O14" s="17"/>
      <c r="P14" s="17"/>
      <c r="Q14" s="17"/>
    </row>
    <row r="15" spans="1:17" s="16" customFormat="1" ht="11.25" customHeight="1">
      <c r="A15" s="17" t="s">
        <v>272</v>
      </c>
      <c r="B15" s="125">
        <v>19.729800000000001</v>
      </c>
      <c r="C15" s="60">
        <v>24.673017050939375</v>
      </c>
      <c r="D15" s="60">
        <v>17.069097318188138</v>
      </c>
      <c r="E15" s="60">
        <v>19.758444776744785</v>
      </c>
      <c r="F15" s="60">
        <v>20.180193078826299</v>
      </c>
      <c r="G15" s="60">
        <v>18.251930292018198</v>
      </c>
      <c r="H15" s="60">
        <v>17.70708268126565</v>
      </c>
      <c r="I15" s="60">
        <v>22.448606138852369</v>
      </c>
      <c r="J15" s="60">
        <v>18.235478772942226</v>
      </c>
      <c r="K15" s="125">
        <v>21.7194</v>
      </c>
      <c r="L15" s="125"/>
      <c r="M15" s="125"/>
      <c r="N15" s="1"/>
    </row>
    <row r="16" spans="1:17" s="16" customFormat="1" ht="11.25" customHeight="1">
      <c r="A16" s="17" t="s">
        <v>122</v>
      </c>
      <c r="B16" s="125">
        <v>27.33</v>
      </c>
      <c r="C16" s="60">
        <v>21.156897061336601</v>
      </c>
      <c r="D16" s="60">
        <v>27.794060641512502</v>
      </c>
      <c r="E16" s="60">
        <v>25.430703207127841</v>
      </c>
      <c r="F16" s="60">
        <v>28.277916264431063</v>
      </c>
      <c r="G16" s="60">
        <v>27.211932459951694</v>
      </c>
      <c r="H16" s="60">
        <v>23.300532304900727</v>
      </c>
      <c r="I16" s="60">
        <v>26.294971859160732</v>
      </c>
      <c r="J16" s="60">
        <v>31.83300027217798</v>
      </c>
      <c r="K16" s="125">
        <v>33.734900000000003</v>
      </c>
      <c r="L16" s="125"/>
      <c r="M16" s="125"/>
      <c r="N16" s="1"/>
    </row>
    <row r="17" spans="1:14" s="16" customFormat="1" ht="11.25" customHeight="1" thickBot="1">
      <c r="A17" s="18"/>
      <c r="B17" s="138"/>
      <c r="C17" s="19"/>
      <c r="D17" s="19"/>
      <c r="E17" s="19"/>
      <c r="F17" s="19"/>
      <c r="G17" s="19"/>
      <c r="H17" s="19"/>
      <c r="I17" s="19"/>
      <c r="J17" s="19"/>
      <c r="K17" s="138"/>
      <c r="L17" s="127"/>
      <c r="N17" s="1"/>
    </row>
    <row r="18" spans="1:14" ht="11.25" customHeight="1">
      <c r="M18" s="16"/>
      <c r="N18" s="1"/>
    </row>
    <row r="19" spans="1:14" ht="11.25" customHeight="1">
      <c r="A19" s="56" t="s">
        <v>215</v>
      </c>
      <c r="M19" s="16"/>
      <c r="N19" s="1"/>
    </row>
    <row r="20" spans="1:14" ht="11.25" customHeight="1">
      <c r="A20" s="56" t="s">
        <v>249</v>
      </c>
      <c r="M20" s="16"/>
      <c r="N20" s="1"/>
    </row>
    <row r="21" spans="1:14" ht="11.25" customHeight="1">
      <c r="A21" s="56" t="s">
        <v>159</v>
      </c>
      <c r="M21" s="16"/>
      <c r="N21" s="1"/>
    </row>
    <row r="22" spans="1:14" ht="11.25" customHeight="1">
      <c r="A22" s="56"/>
      <c r="M22" s="16"/>
      <c r="N22" s="1"/>
    </row>
    <row r="23" spans="1:14" ht="11.25" customHeight="1">
      <c r="I23" s="117"/>
    </row>
    <row r="24" spans="1:14" ht="11.25" customHeight="1">
      <c r="A24" s="21"/>
    </row>
    <row r="25" spans="1:14" ht="11.25" customHeight="1">
      <c r="A25" s="21"/>
    </row>
    <row r="26" spans="1:14" ht="11.25" customHeight="1">
      <c r="A26" s="20"/>
    </row>
    <row r="43" spans="1:11" s="9" customFormat="1" ht="15" customHeight="1">
      <c r="A43" s="22" t="s">
        <v>5</v>
      </c>
      <c r="C43" s="10"/>
      <c r="D43" s="10"/>
      <c r="E43" s="10"/>
      <c r="F43" s="10"/>
      <c r="G43" s="10"/>
      <c r="H43" s="10"/>
      <c r="I43" s="10"/>
      <c r="J43" s="10"/>
    </row>
    <row r="44" spans="1:11" s="9" customFormat="1" ht="79.5" customHeight="1">
      <c r="A44" s="272" t="s">
        <v>287</v>
      </c>
      <c r="B44" s="272"/>
      <c r="C44" s="272"/>
      <c r="D44" s="272"/>
      <c r="E44" s="272"/>
      <c r="F44" s="272"/>
      <c r="G44" s="272"/>
      <c r="H44" s="272"/>
      <c r="I44" s="272"/>
      <c r="J44" s="272"/>
      <c r="K44" s="272"/>
    </row>
    <row r="45" spans="1:11" ht="10.9" customHeight="1"/>
  </sheetData>
  <mergeCells count="2">
    <mergeCell ref="A10:K10"/>
    <mergeCell ref="A44:K44"/>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Hoja7"/>
  <dimension ref="A1:K53"/>
  <sheetViews>
    <sheetView showGridLines="0" workbookViewId="0"/>
  </sheetViews>
  <sheetFormatPr baseColWidth="10" defaultColWidth="9.625" defaultRowHeight="11.25" customHeight="1"/>
  <cols>
    <col min="1" max="1" width="24.25" style="11" customWidth="1"/>
    <col min="2" max="2" width="8.625" style="11" customWidth="1"/>
    <col min="3" max="3" width="10.125" style="9" customWidth="1"/>
    <col min="4" max="5" width="6.625" style="9" customWidth="1"/>
    <col min="6" max="11" width="6.625" style="10" customWidth="1"/>
    <col min="12" max="16384" width="9.625" style="10"/>
  </cols>
  <sheetData>
    <row r="1" spans="1:11" ht="15.75">
      <c r="H1" s="118"/>
      <c r="I1" s="118"/>
      <c r="J1" s="118"/>
    </row>
    <row r="2" spans="1:11" ht="15.75">
      <c r="F2" s="9"/>
      <c r="G2" s="9"/>
      <c r="H2" s="9"/>
      <c r="I2" s="9"/>
      <c r="J2" s="54"/>
      <c r="K2" s="9"/>
    </row>
    <row r="7" spans="1:11" ht="15" customHeight="1">
      <c r="A7" s="8" t="s">
        <v>41</v>
      </c>
      <c r="B7" s="8"/>
    </row>
    <row r="9" spans="1:11" s="6" customFormat="1" ht="15" customHeight="1">
      <c r="A9" s="12" t="s">
        <v>157</v>
      </c>
      <c r="B9" s="68"/>
      <c r="C9" s="5"/>
      <c r="D9" s="5"/>
      <c r="E9" s="5"/>
      <c r="J9" s="69"/>
    </row>
    <row r="10" spans="1:11" s="6" customFormat="1" ht="15" customHeight="1">
      <c r="A10" s="271" t="s">
        <v>228</v>
      </c>
      <c r="B10" s="271"/>
      <c r="C10" s="271"/>
      <c r="D10" s="271"/>
      <c r="E10" s="271"/>
    </row>
    <row r="11" spans="1:11" ht="11.25" customHeight="1" thickBot="1"/>
    <row r="12" spans="1:11" s="16" customFormat="1" ht="25.5" customHeight="1" thickBot="1">
      <c r="A12" s="70"/>
      <c r="B12" s="23" t="s">
        <v>20</v>
      </c>
      <c r="C12" s="23" t="s">
        <v>29</v>
      </c>
    </row>
    <row r="13" spans="1:11" s="16" customFormat="1" ht="11.25" customHeight="1">
      <c r="A13" s="71"/>
      <c r="B13" s="72"/>
      <c r="C13" s="72"/>
    </row>
    <row r="14" spans="1:11" s="16" customFormat="1" ht="22.5">
      <c r="A14" s="73" t="s">
        <v>232</v>
      </c>
      <c r="B14" s="24"/>
      <c r="C14" s="24"/>
    </row>
    <row r="15" spans="1:11" s="16" customFormat="1">
      <c r="A15" s="73"/>
      <c r="B15" s="24"/>
      <c r="C15" s="24"/>
    </row>
    <row r="16" spans="1:11" s="16" customFormat="1" ht="11.25" customHeight="1">
      <c r="A16" s="14" t="s">
        <v>231</v>
      </c>
      <c r="B16" s="1">
        <v>5354151.5999999987</v>
      </c>
      <c r="C16" s="1">
        <v>28966537.400000002</v>
      </c>
      <c r="D16" s="74"/>
      <c r="E16" s="74"/>
      <c r="F16" s="74"/>
      <c r="G16" s="1"/>
    </row>
    <row r="17" spans="1:7" s="16" customFormat="1" ht="11.25" customHeight="1">
      <c r="A17" s="14" t="s">
        <v>120</v>
      </c>
      <c r="B17" s="1">
        <v>1681402.7000000002</v>
      </c>
      <c r="C17" s="1">
        <v>9160336.7000000011</v>
      </c>
      <c r="D17" s="74"/>
      <c r="E17" s="74"/>
      <c r="F17" s="1"/>
    </row>
    <row r="18" spans="1:7" s="16" customFormat="1" ht="11.25" customHeight="1">
      <c r="A18" s="14"/>
      <c r="B18" s="1"/>
      <c r="C18" s="1"/>
      <c r="E18" s="14"/>
      <c r="F18" s="1"/>
    </row>
    <row r="19" spans="1:7" s="16" customFormat="1" ht="22.5">
      <c r="A19" s="73" t="s">
        <v>18</v>
      </c>
      <c r="B19" s="75">
        <f>SUM(B16:B17)</f>
        <v>7035554.2999999989</v>
      </c>
      <c r="C19" s="75">
        <f>SUM(C16:C17)</f>
        <v>38126874.100000001</v>
      </c>
      <c r="D19" s="60"/>
    </row>
    <row r="20" spans="1:7" s="16" customFormat="1">
      <c r="A20" s="73"/>
      <c r="B20" s="75"/>
      <c r="C20" s="75"/>
      <c r="E20" s="60"/>
      <c r="F20" s="124"/>
      <c r="G20" s="76"/>
    </row>
    <row r="21" spans="1:7" s="16" customFormat="1" ht="22.5">
      <c r="A21" s="73" t="s">
        <v>135</v>
      </c>
      <c r="B21" s="75">
        <v>11205.3</v>
      </c>
      <c r="C21" s="75">
        <v>172243.9</v>
      </c>
      <c r="F21" s="124"/>
      <c r="G21" s="76"/>
    </row>
    <row r="22" spans="1:7" s="16" customFormat="1">
      <c r="A22" s="73"/>
      <c r="B22" s="75"/>
      <c r="C22" s="75"/>
    </row>
    <row r="23" spans="1:7" s="16" customFormat="1">
      <c r="A23" s="73" t="s">
        <v>104</v>
      </c>
      <c r="B23" s="75">
        <v>247953.24512000001</v>
      </c>
      <c r="C23" s="75">
        <v>2339104.4</v>
      </c>
    </row>
    <row r="24" spans="1:7" s="16" customFormat="1">
      <c r="A24" s="73"/>
      <c r="B24" s="75"/>
      <c r="C24" s="75"/>
    </row>
    <row r="25" spans="1:7" s="16" customFormat="1">
      <c r="A25" s="73" t="s">
        <v>47</v>
      </c>
      <c r="B25" s="75">
        <f>SUM(B19,B21,B23)</f>
        <v>7294712.8451199988</v>
      </c>
      <c r="C25" s="75">
        <f>SUM(C19,C21,C23)</f>
        <v>40638222.399999999</v>
      </c>
    </row>
    <row r="26" spans="1:7" s="16" customFormat="1" ht="11.25" customHeight="1" thickBot="1">
      <c r="A26" s="18"/>
      <c r="B26" s="26"/>
      <c r="C26" s="26"/>
    </row>
    <row r="28" spans="1:7" ht="11.25" customHeight="1">
      <c r="A28" s="56" t="s">
        <v>251</v>
      </c>
      <c r="B28" s="56"/>
    </row>
    <row r="29" spans="1:7" ht="11.25" customHeight="1">
      <c r="A29" s="20"/>
      <c r="B29" s="20"/>
    </row>
    <row r="30" spans="1:7" ht="11.25" customHeight="1">
      <c r="A30" s="20"/>
      <c r="B30" s="20"/>
    </row>
    <row r="51" spans="1:11" ht="15" customHeight="1">
      <c r="A51" s="22" t="s">
        <v>5</v>
      </c>
    </row>
    <row r="52" spans="1:11" ht="22.15" customHeight="1">
      <c r="A52" s="272" t="s">
        <v>244</v>
      </c>
      <c r="B52" s="272"/>
      <c r="C52" s="272"/>
      <c r="D52" s="272"/>
      <c r="E52" s="272"/>
      <c r="F52" s="272"/>
      <c r="G52" s="272"/>
      <c r="H52" s="272"/>
      <c r="I52" s="272"/>
      <c r="J52" s="272"/>
      <c r="K52" s="67"/>
    </row>
    <row r="53" spans="1:11" ht="11.25" customHeight="1">
      <c r="A53" s="77"/>
    </row>
  </sheetData>
  <mergeCells count="2">
    <mergeCell ref="A10:E10"/>
    <mergeCell ref="A52:J52"/>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copies="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Hoja8"/>
  <dimension ref="A1:K43"/>
  <sheetViews>
    <sheetView showGridLines="0" workbookViewId="0"/>
  </sheetViews>
  <sheetFormatPr baseColWidth="10" defaultColWidth="9.625" defaultRowHeight="11.25" customHeight="1"/>
  <cols>
    <col min="1" max="1" width="26.75" style="11" customWidth="1"/>
    <col min="2" max="2" width="8.625" style="9" customWidth="1"/>
    <col min="3" max="3" width="10.5" style="10" customWidth="1"/>
    <col min="4" max="11" width="6.625" style="10" customWidth="1"/>
    <col min="12" max="16384" width="9.625" style="10"/>
  </cols>
  <sheetData>
    <row r="1" spans="1:11" ht="15.75">
      <c r="G1" s="119"/>
      <c r="H1" s="119"/>
      <c r="I1" s="119"/>
      <c r="J1" s="118"/>
      <c r="K1" s="9"/>
    </row>
    <row r="2" spans="1:11" ht="15.75">
      <c r="F2" s="9"/>
      <c r="G2" s="9"/>
      <c r="I2" s="54"/>
      <c r="K2" s="9"/>
    </row>
    <row r="7" spans="1:11" ht="15" customHeight="1">
      <c r="A7" s="8" t="s">
        <v>41</v>
      </c>
    </row>
    <row r="9" spans="1:11" s="6" customFormat="1" ht="15" customHeight="1">
      <c r="A9" s="12" t="s">
        <v>236</v>
      </c>
      <c r="B9" s="5"/>
      <c r="G9" s="13"/>
      <c r="J9" s="69"/>
    </row>
    <row r="10" spans="1:11" s="6" customFormat="1" ht="15" customHeight="1">
      <c r="A10" s="271" t="s">
        <v>11</v>
      </c>
      <c r="B10" s="271"/>
      <c r="C10" s="271"/>
      <c r="D10" s="271"/>
      <c r="E10" s="271"/>
      <c r="F10" s="271"/>
      <c r="G10" s="271"/>
    </row>
    <row r="11" spans="1:11" ht="11.25" customHeight="1" thickBot="1"/>
    <row r="12" spans="1:11" s="16" customFormat="1" ht="25.5" customHeight="1" thickBot="1">
      <c r="A12" s="15"/>
      <c r="B12" s="78" t="s">
        <v>20</v>
      </c>
      <c r="C12" s="78" t="s">
        <v>29</v>
      </c>
    </row>
    <row r="13" spans="1:11" s="16" customFormat="1" ht="11.25" customHeight="1">
      <c r="A13" s="14"/>
      <c r="B13" s="24"/>
      <c r="C13" s="24"/>
    </row>
    <row r="14" spans="1:11" s="16" customFormat="1" ht="11.25" customHeight="1">
      <c r="A14" s="79" t="s">
        <v>67</v>
      </c>
      <c r="B14" s="1">
        <v>751199.2</v>
      </c>
      <c r="C14" s="1">
        <v>5651146.9000000004</v>
      </c>
    </row>
    <row r="15" spans="1:11" s="16" customFormat="1">
      <c r="A15" s="79" t="s">
        <v>229</v>
      </c>
      <c r="B15" s="1">
        <f>'Rc21'!B25</f>
        <v>7294712.8451199988</v>
      </c>
      <c r="C15" s="1">
        <f>'Rc21'!C25</f>
        <v>40638222.399999999</v>
      </c>
    </row>
    <row r="16" spans="1:11" s="16" customFormat="1" ht="11.25" customHeight="1">
      <c r="A16" s="79"/>
      <c r="B16" s="57"/>
      <c r="C16" s="57"/>
    </row>
    <row r="17" spans="1:5" s="16" customFormat="1" ht="22.5">
      <c r="A17" s="73" t="s">
        <v>230</v>
      </c>
      <c r="B17" s="80">
        <f>B14*100/B15</f>
        <v>10.297858407168633</v>
      </c>
      <c r="C17" s="80">
        <f>C14*100/C15</f>
        <v>13.905989401741156</v>
      </c>
      <c r="E17" s="60"/>
    </row>
    <row r="18" spans="1:5" s="16" customFormat="1" ht="11.25" customHeight="1" thickBot="1">
      <c r="A18" s="18"/>
      <c r="B18" s="64"/>
      <c r="C18" s="26"/>
    </row>
    <row r="20" spans="1:5" ht="11.25" customHeight="1">
      <c r="A20" s="56" t="s">
        <v>251</v>
      </c>
    </row>
    <row r="21" spans="1:5" ht="11.25" customHeight="1">
      <c r="A21" s="20"/>
    </row>
    <row r="22" spans="1:5" ht="11.25" customHeight="1">
      <c r="A22" s="21"/>
    </row>
    <row r="23" spans="1:5" ht="11.25" customHeight="1">
      <c r="A23" s="20"/>
    </row>
    <row r="42" spans="1:10" ht="15" customHeight="1">
      <c r="A42" s="22" t="s">
        <v>5</v>
      </c>
    </row>
    <row r="43" spans="1:10" ht="33.75" customHeight="1">
      <c r="A43" s="272" t="s">
        <v>15</v>
      </c>
      <c r="B43" s="272"/>
      <c r="C43" s="272"/>
      <c r="D43" s="272"/>
      <c r="E43" s="272"/>
      <c r="F43" s="272"/>
      <c r="G43" s="272"/>
      <c r="H43" s="272"/>
      <c r="I43" s="272"/>
      <c r="J43" s="272"/>
    </row>
  </sheetData>
  <mergeCells count="2">
    <mergeCell ref="A10:G10"/>
    <mergeCell ref="A43:J43"/>
  </mergeCells>
  <phoneticPr fontId="0" type="noConversion"/>
  <printOptions gridLinesSet="0"/>
  <pageMargins left="0.78740157480314965" right="0.59055118110236227" top="0.78740157480314965" bottom="0.98425196850393704" header="0.51181102362204722" footer="0.51181102362204722"/>
  <pageSetup paperSize="9" scale="85"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dimension ref="A1:O85"/>
  <sheetViews>
    <sheetView showGridLines="0" workbookViewId="0"/>
  </sheetViews>
  <sheetFormatPr baseColWidth="10" defaultColWidth="9.625" defaultRowHeight="11.25" customHeight="1"/>
  <cols>
    <col min="1" max="1" width="28" style="11" customWidth="1"/>
    <col min="2" max="2" width="7.125" style="9" customWidth="1"/>
    <col min="3" max="3" width="6.625" style="9" customWidth="1"/>
    <col min="4" max="10" width="6.625" style="10" customWidth="1"/>
    <col min="11" max="11" width="7.125" style="10" customWidth="1"/>
    <col min="12" max="14" width="6.625" style="10" customWidth="1"/>
    <col min="15" max="16384" width="9.625" style="10"/>
  </cols>
  <sheetData>
    <row r="1" spans="1:12" ht="15.75">
      <c r="H1" s="119"/>
      <c r="I1" s="119"/>
      <c r="J1" s="119"/>
      <c r="K1" s="118"/>
    </row>
    <row r="2" spans="1:12" ht="15.75">
      <c r="F2" s="9"/>
      <c r="G2" s="9"/>
      <c r="H2" s="9"/>
      <c r="I2" s="9"/>
      <c r="J2" s="54"/>
      <c r="K2" s="9"/>
    </row>
    <row r="7" spans="1:12" ht="15" customHeight="1">
      <c r="A7" s="8" t="s">
        <v>41</v>
      </c>
    </row>
    <row r="9" spans="1:12" s="6" customFormat="1" ht="15" customHeight="1">
      <c r="A9" s="133" t="s">
        <v>288</v>
      </c>
      <c r="B9" s="5"/>
      <c r="C9" s="5"/>
      <c r="K9" s="13"/>
    </row>
    <row r="10" spans="1:12" s="6" customFormat="1" ht="15" customHeight="1">
      <c r="A10" s="273" t="s">
        <v>289</v>
      </c>
      <c r="B10" s="273"/>
      <c r="C10" s="273"/>
      <c r="D10" s="273"/>
      <c r="E10" s="273"/>
      <c r="F10" s="273"/>
      <c r="G10" s="273"/>
      <c r="H10" s="273"/>
      <c r="I10" s="273"/>
      <c r="J10" s="273"/>
      <c r="K10" s="273"/>
    </row>
    <row r="11" spans="1:12" ht="15" customHeight="1">
      <c r="A11" s="273"/>
      <c r="B11" s="273"/>
      <c r="C11" s="273"/>
      <c r="D11" s="273"/>
      <c r="E11" s="273"/>
      <c r="F11" s="273"/>
      <c r="G11" s="273"/>
      <c r="H11" s="273"/>
      <c r="I11" s="273"/>
      <c r="J11" s="273"/>
      <c r="K11" s="273"/>
    </row>
    <row r="13" spans="1:12" ht="13.9" customHeight="1">
      <c r="A13" s="81" t="s">
        <v>290</v>
      </c>
    </row>
    <row r="14" spans="1:12" ht="11.25" customHeight="1" thickBot="1"/>
    <row r="15" spans="1:12" s="16" customFormat="1" ht="25.5" customHeight="1" thickBot="1">
      <c r="A15" s="15"/>
      <c r="B15" s="135" t="s">
        <v>20</v>
      </c>
      <c r="C15" s="15" t="s">
        <v>21</v>
      </c>
      <c r="D15" s="15" t="s">
        <v>22</v>
      </c>
      <c r="E15" s="15" t="s">
        <v>23</v>
      </c>
      <c r="F15" s="15" t="s">
        <v>24</v>
      </c>
      <c r="G15" s="15" t="s">
        <v>25</v>
      </c>
      <c r="H15" s="15" t="s">
        <v>26</v>
      </c>
      <c r="I15" s="15" t="s">
        <v>27</v>
      </c>
      <c r="J15" s="15" t="s">
        <v>28</v>
      </c>
      <c r="K15" s="135" t="s">
        <v>29</v>
      </c>
      <c r="L15" s="145"/>
    </row>
    <row r="16" spans="1:12" s="16" customFormat="1" ht="11.25" customHeight="1">
      <c r="A16" s="236"/>
      <c r="B16" s="137"/>
      <c r="K16" s="137"/>
      <c r="L16" s="137"/>
    </row>
    <row r="17" spans="1:13" s="16" customFormat="1" ht="11.25" customHeight="1">
      <c r="A17" s="126" t="s">
        <v>291</v>
      </c>
      <c r="B17" s="125"/>
      <c r="C17" s="1"/>
      <c r="D17" s="1"/>
      <c r="E17" s="1"/>
      <c r="F17" s="1"/>
      <c r="G17" s="1"/>
      <c r="H17" s="1"/>
      <c r="I17" s="1"/>
      <c r="J17" s="1"/>
      <c r="K17" s="125"/>
      <c r="L17" s="125"/>
    </row>
    <row r="18" spans="1:13" s="16" customFormat="1" ht="11.25" customHeight="1">
      <c r="A18" s="17" t="s">
        <v>292</v>
      </c>
      <c r="B18" s="125">
        <v>5</v>
      </c>
      <c r="C18" s="1">
        <v>4.8899999999999997</v>
      </c>
      <c r="D18" s="1">
        <v>4.8899999999999997</v>
      </c>
      <c r="E18" s="1">
        <v>5.24</v>
      </c>
      <c r="F18" s="1">
        <v>4.95</v>
      </c>
      <c r="G18" s="1">
        <v>4.42</v>
      </c>
      <c r="H18" s="1">
        <v>4.58</v>
      </c>
      <c r="I18" s="1">
        <v>5.01</v>
      </c>
      <c r="J18" s="1">
        <v>5.43</v>
      </c>
      <c r="K18" s="125">
        <v>5.3</v>
      </c>
      <c r="L18" s="125"/>
      <c r="M18" s="125"/>
    </row>
    <row r="19" spans="1:13" s="16" customFormat="1" ht="11.25" customHeight="1">
      <c r="A19" s="17" t="s">
        <v>293</v>
      </c>
      <c r="B19" s="136">
        <v>2.2000000000000002</v>
      </c>
      <c r="C19" s="1">
        <v>1.9</v>
      </c>
      <c r="D19" s="1">
        <v>2.19</v>
      </c>
      <c r="E19" s="1">
        <v>2.2200000000000002</v>
      </c>
      <c r="F19" s="1">
        <v>2.93</v>
      </c>
      <c r="G19" s="1">
        <v>2.12</v>
      </c>
      <c r="H19" s="1">
        <v>2.19</v>
      </c>
      <c r="I19" s="1">
        <v>2.17</v>
      </c>
      <c r="J19" s="1">
        <v>2.06</v>
      </c>
      <c r="K19" s="125">
        <v>3.9</v>
      </c>
      <c r="L19" s="125"/>
      <c r="M19" s="125"/>
    </row>
    <row r="20" spans="1:13" s="16" customFormat="1" ht="11.25" customHeight="1">
      <c r="A20" s="17" t="s">
        <v>294</v>
      </c>
      <c r="B20" s="125">
        <v>3.5</v>
      </c>
      <c r="C20" s="1">
        <v>3.56</v>
      </c>
      <c r="D20" s="1">
        <v>3.81</v>
      </c>
      <c r="E20" s="1">
        <v>2.83</v>
      </c>
      <c r="F20" s="1">
        <v>3.85</v>
      </c>
      <c r="G20" s="1">
        <v>3.19</v>
      </c>
      <c r="H20" s="1">
        <v>2.23</v>
      </c>
      <c r="I20" s="1">
        <v>4.4400000000000004</v>
      </c>
      <c r="J20" s="1">
        <v>3.36</v>
      </c>
      <c r="K20" s="125">
        <v>5.3</v>
      </c>
      <c r="L20" s="125"/>
      <c r="M20" s="125"/>
    </row>
    <row r="21" spans="1:13" s="16" customFormat="1" ht="11.25" customHeight="1">
      <c r="A21" s="126" t="s">
        <v>295</v>
      </c>
      <c r="B21" s="125" t="s">
        <v>296</v>
      </c>
      <c r="C21" s="1"/>
      <c r="D21" s="1"/>
      <c r="E21" s="1"/>
      <c r="F21" s="1"/>
      <c r="G21" s="1"/>
      <c r="H21" s="1"/>
      <c r="I21" s="1"/>
      <c r="J21" s="1"/>
      <c r="K21" s="125" t="s">
        <v>296</v>
      </c>
      <c r="L21" s="125"/>
      <c r="M21" s="125"/>
    </row>
    <row r="22" spans="1:13" s="16" customFormat="1" ht="11.25" customHeight="1">
      <c r="A22" s="17" t="s">
        <v>292</v>
      </c>
      <c r="B22" s="125">
        <v>11.9</v>
      </c>
      <c r="C22" s="1">
        <v>12.68</v>
      </c>
      <c r="D22" s="1">
        <v>11.73</v>
      </c>
      <c r="E22" s="1">
        <v>13.33</v>
      </c>
      <c r="F22" s="1">
        <v>12.58</v>
      </c>
      <c r="G22" s="1">
        <v>11.38</v>
      </c>
      <c r="H22" s="1">
        <v>10.45</v>
      </c>
      <c r="I22" s="1">
        <v>11.35</v>
      </c>
      <c r="J22" s="1">
        <v>12.08</v>
      </c>
      <c r="K22" s="125">
        <v>14.4</v>
      </c>
      <c r="L22" s="125"/>
      <c r="M22" s="125"/>
    </row>
    <row r="23" spans="1:13" s="16" customFormat="1" ht="11.25" customHeight="1">
      <c r="A23" s="17" t="s">
        <v>293</v>
      </c>
      <c r="B23" s="125">
        <v>8.8000000000000007</v>
      </c>
      <c r="C23" s="60">
        <v>7.75</v>
      </c>
      <c r="D23" s="60">
        <v>8.3000000000000007</v>
      </c>
      <c r="E23" s="60">
        <v>9.4700000000000006</v>
      </c>
      <c r="F23" s="60">
        <v>10.45</v>
      </c>
      <c r="G23" s="60">
        <v>8.5399999999999991</v>
      </c>
      <c r="H23" s="60">
        <v>9.52</v>
      </c>
      <c r="I23" s="60">
        <v>8.6999999999999993</v>
      </c>
      <c r="J23" s="60">
        <v>8.42</v>
      </c>
      <c r="K23" s="125">
        <v>14.1</v>
      </c>
      <c r="L23" s="125"/>
      <c r="M23" s="125"/>
    </row>
    <row r="24" spans="1:13" s="16" customFormat="1" ht="11.25" customHeight="1">
      <c r="A24" s="17" t="s">
        <v>294</v>
      </c>
      <c r="B24" s="125">
        <v>8.9</v>
      </c>
      <c r="C24" s="1">
        <v>9.68</v>
      </c>
      <c r="D24" s="1">
        <v>11.67</v>
      </c>
      <c r="E24" s="1">
        <v>7.39</v>
      </c>
      <c r="F24" s="1">
        <v>6.35</v>
      </c>
      <c r="G24" s="1">
        <v>7.42</v>
      </c>
      <c r="H24" s="1">
        <v>6.25</v>
      </c>
      <c r="I24" s="1">
        <v>11.69</v>
      </c>
      <c r="J24" s="1">
        <v>8.6999999999999993</v>
      </c>
      <c r="K24" s="125">
        <v>14</v>
      </c>
      <c r="L24" s="125"/>
      <c r="M24" s="125"/>
    </row>
    <row r="25" spans="1:13" s="16" customFormat="1" ht="11.25" customHeight="1">
      <c r="A25" s="126" t="s">
        <v>297</v>
      </c>
      <c r="B25" s="125" t="s">
        <v>296</v>
      </c>
      <c r="C25" s="1"/>
      <c r="D25" s="1"/>
      <c r="E25" s="1"/>
      <c r="F25" s="1"/>
      <c r="G25" s="1"/>
      <c r="H25" s="1"/>
      <c r="I25" s="1"/>
      <c r="J25" s="1"/>
      <c r="K25" s="125" t="s">
        <v>296</v>
      </c>
      <c r="L25" s="125"/>
      <c r="M25" s="125"/>
    </row>
    <row r="26" spans="1:13" s="16" customFormat="1" ht="11.25" customHeight="1">
      <c r="A26" s="17" t="s">
        <v>292</v>
      </c>
      <c r="B26" s="125">
        <v>81.2</v>
      </c>
      <c r="C26" s="1">
        <v>80.84</v>
      </c>
      <c r="D26" s="1">
        <v>81.900000000000006</v>
      </c>
      <c r="E26" s="1">
        <v>79.42</v>
      </c>
      <c r="F26" s="1">
        <v>80.08</v>
      </c>
      <c r="G26" s="1">
        <v>82.81</v>
      </c>
      <c r="H26" s="1">
        <v>82.8</v>
      </c>
      <c r="I26" s="1">
        <v>81.86</v>
      </c>
      <c r="J26" s="1">
        <v>80.59</v>
      </c>
      <c r="K26" s="125">
        <v>77.099999999999994</v>
      </c>
      <c r="L26" s="125"/>
      <c r="M26" s="125"/>
    </row>
    <row r="27" spans="1:13" s="16" customFormat="1" ht="11.25" customHeight="1">
      <c r="A27" s="17" t="s">
        <v>293</v>
      </c>
      <c r="B27" s="125">
        <v>87.4</v>
      </c>
      <c r="C27" s="1">
        <v>89.57</v>
      </c>
      <c r="D27" s="1">
        <v>88.05</v>
      </c>
      <c r="E27" s="1">
        <v>85.68</v>
      </c>
      <c r="F27" s="1">
        <v>82.81</v>
      </c>
      <c r="G27" s="1">
        <v>87.88</v>
      </c>
      <c r="H27" s="1">
        <v>86.54</v>
      </c>
      <c r="I27" s="1">
        <v>87.59</v>
      </c>
      <c r="J27" s="1">
        <v>88.58</v>
      </c>
      <c r="K27" s="125">
        <v>78.3</v>
      </c>
      <c r="L27" s="125"/>
      <c r="M27" s="125"/>
    </row>
    <row r="28" spans="1:13" s="16" customFormat="1" ht="11.25" customHeight="1">
      <c r="A28" s="17" t="s">
        <v>294</v>
      </c>
      <c r="B28" s="125">
        <v>86</v>
      </c>
      <c r="C28" s="1">
        <v>83.89</v>
      </c>
      <c r="D28" s="1">
        <v>83.88</v>
      </c>
      <c r="E28" s="1">
        <v>87.99</v>
      </c>
      <c r="F28" s="1">
        <v>89.07</v>
      </c>
      <c r="G28" s="1">
        <v>89.18</v>
      </c>
      <c r="H28" s="1">
        <v>90.41</v>
      </c>
      <c r="I28" s="1">
        <v>82.42</v>
      </c>
      <c r="J28" s="1">
        <v>85.86</v>
      </c>
      <c r="K28" s="125">
        <v>77.2</v>
      </c>
      <c r="L28" s="125"/>
      <c r="M28" s="125"/>
    </row>
    <row r="29" spans="1:13" ht="11.25" customHeight="1">
      <c r="A29" s="126" t="s">
        <v>298</v>
      </c>
      <c r="B29" s="239" t="s">
        <v>296</v>
      </c>
      <c r="C29" s="7"/>
      <c r="D29" s="7"/>
      <c r="E29" s="7"/>
      <c r="F29" s="7"/>
      <c r="G29" s="7"/>
      <c r="H29" s="7"/>
      <c r="I29" s="7"/>
      <c r="J29" s="7"/>
      <c r="K29" s="239" t="s">
        <v>296</v>
      </c>
      <c r="L29" s="239"/>
      <c r="M29" s="239"/>
    </row>
    <row r="30" spans="1:13" ht="11.25" customHeight="1">
      <c r="A30" s="17" t="s">
        <v>292</v>
      </c>
      <c r="B30" s="239">
        <v>1.8</v>
      </c>
      <c r="C30" s="1">
        <v>1.58</v>
      </c>
      <c r="D30" s="1">
        <v>1.49</v>
      </c>
      <c r="E30" s="1">
        <v>2.0099999999999998</v>
      </c>
      <c r="F30" s="1">
        <v>2.39</v>
      </c>
      <c r="G30" s="1">
        <v>1.39</v>
      </c>
      <c r="H30" s="1">
        <v>2.16</v>
      </c>
      <c r="I30" s="1">
        <v>1.78</v>
      </c>
      <c r="J30" s="1">
        <v>1.9</v>
      </c>
      <c r="K30" s="239">
        <v>3.2</v>
      </c>
      <c r="L30" s="239"/>
      <c r="M30" s="239"/>
    </row>
    <row r="31" spans="1:13" ht="11.25" customHeight="1">
      <c r="A31" s="17" t="s">
        <v>293</v>
      </c>
      <c r="B31" s="239">
        <v>1.6</v>
      </c>
      <c r="C31" s="1">
        <v>0.78</v>
      </c>
      <c r="D31" s="1">
        <v>1.45</v>
      </c>
      <c r="E31" s="1">
        <v>2.63</v>
      </c>
      <c r="F31" s="1">
        <v>3.8</v>
      </c>
      <c r="G31" s="1">
        <v>1.46</v>
      </c>
      <c r="H31" s="1">
        <v>1.75</v>
      </c>
      <c r="I31" s="1">
        <v>1.54</v>
      </c>
      <c r="J31" s="1">
        <v>0.93</v>
      </c>
      <c r="K31" s="239">
        <v>3.7</v>
      </c>
      <c r="L31" s="239"/>
      <c r="M31" s="239"/>
    </row>
    <row r="32" spans="1:13" ht="11.25" customHeight="1">
      <c r="A32" s="17" t="s">
        <v>294</v>
      </c>
      <c r="B32" s="239">
        <v>1.5</v>
      </c>
      <c r="C32" s="1">
        <v>2.87</v>
      </c>
      <c r="D32" s="1">
        <v>0.64</v>
      </c>
      <c r="E32" s="1">
        <v>1.79</v>
      </c>
      <c r="F32" s="1">
        <v>0.73</v>
      </c>
      <c r="G32" s="1">
        <v>0.22</v>
      </c>
      <c r="H32" s="1">
        <v>1.1100000000000001</v>
      </c>
      <c r="I32" s="1">
        <v>1.45</v>
      </c>
      <c r="J32" s="1">
        <v>2.08</v>
      </c>
      <c r="K32" s="239">
        <v>3.5</v>
      </c>
      <c r="L32" s="239"/>
      <c r="M32" s="239"/>
    </row>
    <row r="33" spans="1:14" ht="11.25" customHeight="1" thickBot="1">
      <c r="A33" s="18"/>
      <c r="B33" s="138"/>
      <c r="C33" s="19"/>
      <c r="D33" s="19"/>
      <c r="E33" s="19"/>
      <c r="F33" s="19"/>
      <c r="G33" s="19"/>
      <c r="H33" s="19"/>
      <c r="I33" s="19"/>
      <c r="J33" s="19"/>
      <c r="K33" s="138"/>
      <c r="L33" s="127"/>
    </row>
    <row r="35" spans="1:14" ht="11.25" customHeight="1">
      <c r="A35" s="56" t="s">
        <v>68</v>
      </c>
    </row>
    <row r="36" spans="1:14" ht="11.25" customHeight="1">
      <c r="A36" s="56" t="s">
        <v>299</v>
      </c>
    </row>
    <row r="37" spans="1:14" ht="11.25" customHeight="1">
      <c r="A37" s="56" t="s">
        <v>300</v>
      </c>
    </row>
    <row r="38" spans="1:14" ht="11.25" customHeight="1">
      <c r="A38" s="56"/>
    </row>
    <row r="39" spans="1:14" ht="11.25" customHeight="1">
      <c r="A39" s="56"/>
    </row>
    <row r="40" spans="1:14" ht="13.9" customHeight="1">
      <c r="A40" s="81" t="s">
        <v>301</v>
      </c>
    </row>
    <row r="41" spans="1:14" ht="11.25" customHeight="1" thickBot="1"/>
    <row r="42" spans="1:14" ht="25.5" customHeight="1" thickBot="1">
      <c r="A42" s="15"/>
      <c r="B42" s="135" t="s">
        <v>20</v>
      </c>
      <c r="C42" s="15" t="s">
        <v>21</v>
      </c>
      <c r="D42" s="15" t="s">
        <v>22</v>
      </c>
      <c r="E42" s="15" t="s">
        <v>23</v>
      </c>
      <c r="F42" s="15" t="s">
        <v>24</v>
      </c>
      <c r="G42" s="15" t="s">
        <v>25</v>
      </c>
      <c r="H42" s="15" t="s">
        <v>26</v>
      </c>
      <c r="I42" s="15" t="s">
        <v>27</v>
      </c>
      <c r="J42" s="15" t="s">
        <v>28</v>
      </c>
      <c r="K42" s="135" t="s">
        <v>29</v>
      </c>
    </row>
    <row r="43" spans="1:14" ht="11.25" customHeight="1">
      <c r="A43" s="236"/>
      <c r="B43" s="137"/>
      <c r="C43" s="16"/>
      <c r="D43" s="16"/>
      <c r="E43" s="16"/>
      <c r="F43" s="16"/>
      <c r="G43" s="16"/>
      <c r="H43" s="16"/>
      <c r="I43" s="16"/>
      <c r="J43" s="16"/>
      <c r="K43" s="137"/>
    </row>
    <row r="44" spans="1:14" ht="11.25" customHeight="1">
      <c r="A44" s="126" t="s">
        <v>302</v>
      </c>
      <c r="C44" s="1"/>
      <c r="D44" s="1"/>
      <c r="E44" s="1"/>
      <c r="F44" s="1"/>
      <c r="G44" s="1"/>
      <c r="H44" s="1"/>
      <c r="I44" s="1"/>
      <c r="J44" s="1"/>
      <c r="K44" s="125"/>
      <c r="L44" s="125"/>
    </row>
    <row r="45" spans="1:14" ht="11.25" customHeight="1">
      <c r="A45" s="17" t="s">
        <v>303</v>
      </c>
      <c r="B45" s="125">
        <v>3.2</v>
      </c>
      <c r="C45" s="1">
        <v>3.34</v>
      </c>
      <c r="D45" s="1">
        <v>3.49</v>
      </c>
      <c r="E45" s="1">
        <v>2.9</v>
      </c>
      <c r="F45" s="1">
        <v>2.93</v>
      </c>
      <c r="G45" s="1">
        <v>2.4</v>
      </c>
      <c r="H45" s="1">
        <v>2.2799999999999998</v>
      </c>
      <c r="I45" s="1">
        <v>3.32</v>
      </c>
      <c r="J45" s="1">
        <v>4</v>
      </c>
      <c r="K45" s="125">
        <v>3.2</v>
      </c>
      <c r="L45" s="126"/>
      <c r="M45" s="1"/>
      <c r="N45" s="1"/>
    </row>
    <row r="46" spans="1:14" ht="11.25" customHeight="1">
      <c r="A46" s="17" t="s">
        <v>304</v>
      </c>
      <c r="B46" s="125">
        <v>1.6</v>
      </c>
      <c r="C46" s="1">
        <v>1.53</v>
      </c>
      <c r="D46" s="1">
        <v>1.52</v>
      </c>
      <c r="E46" s="1">
        <v>1.51</v>
      </c>
      <c r="F46" s="1">
        <v>2.04</v>
      </c>
      <c r="G46" s="1">
        <v>1.4</v>
      </c>
      <c r="H46" s="1">
        <v>1.46</v>
      </c>
      <c r="I46" s="1">
        <v>1.61</v>
      </c>
      <c r="J46" s="1">
        <v>1.59</v>
      </c>
      <c r="K46" s="125">
        <v>1.6</v>
      </c>
      <c r="L46" s="126"/>
      <c r="N46" s="1"/>
    </row>
    <row r="47" spans="1:14" ht="11.25" customHeight="1">
      <c r="A47" s="17" t="s">
        <v>305</v>
      </c>
      <c r="B47" s="125">
        <v>2.1</v>
      </c>
      <c r="C47" s="1">
        <v>2.14</v>
      </c>
      <c r="D47" s="1">
        <v>2.11</v>
      </c>
      <c r="E47" s="1">
        <v>1.94</v>
      </c>
      <c r="F47" s="1">
        <v>2.41</v>
      </c>
      <c r="G47" s="1">
        <v>1.82</v>
      </c>
      <c r="H47" s="1">
        <v>1.76</v>
      </c>
      <c r="I47" s="1">
        <v>2.19</v>
      </c>
      <c r="J47" s="1">
        <v>2.33</v>
      </c>
      <c r="K47" s="125">
        <v>2.2000000000000002</v>
      </c>
      <c r="L47" s="1"/>
    </row>
    <row r="48" spans="1:14" ht="11.25" customHeight="1">
      <c r="A48" s="17" t="s">
        <v>294</v>
      </c>
      <c r="B48" s="125">
        <v>2.9</v>
      </c>
      <c r="C48" s="1">
        <v>2.81</v>
      </c>
      <c r="D48" s="1">
        <v>2.94</v>
      </c>
      <c r="E48" s="1">
        <v>2.5499999999999998</v>
      </c>
      <c r="F48" s="1">
        <v>2.65</v>
      </c>
      <c r="G48" s="1">
        <v>3.38</v>
      </c>
      <c r="H48" s="1">
        <v>2.39</v>
      </c>
      <c r="I48" s="1">
        <v>3.46</v>
      </c>
      <c r="J48" s="1">
        <v>3.01</v>
      </c>
      <c r="K48" s="125">
        <v>3</v>
      </c>
      <c r="L48" s="1"/>
    </row>
    <row r="49" spans="1:15" ht="11.25" customHeight="1">
      <c r="A49" s="17" t="s">
        <v>306</v>
      </c>
      <c r="B49" s="125">
        <v>2.2000000000000002</v>
      </c>
      <c r="C49" s="1">
        <v>2.21</v>
      </c>
      <c r="D49" s="1">
        <v>2.2000000000000002</v>
      </c>
      <c r="E49" s="1">
        <v>2.0499999999999998</v>
      </c>
      <c r="F49" s="1">
        <v>2.46</v>
      </c>
      <c r="G49" s="1">
        <v>1.93</v>
      </c>
      <c r="H49" s="1">
        <v>1.84</v>
      </c>
      <c r="I49" s="1">
        <v>2.37</v>
      </c>
      <c r="J49" s="1">
        <v>2.44</v>
      </c>
      <c r="K49" s="125">
        <v>2.2999999999999998</v>
      </c>
      <c r="L49" s="1"/>
    </row>
    <row r="50" spans="1:15" ht="11.25" customHeight="1">
      <c r="A50" s="17"/>
      <c r="B50" s="125"/>
      <c r="C50" s="1"/>
      <c r="D50" s="1"/>
      <c r="E50" s="1"/>
      <c r="F50" s="1"/>
      <c r="G50" s="1"/>
      <c r="H50" s="1"/>
      <c r="I50" s="1"/>
      <c r="J50" s="1"/>
      <c r="K50" s="125"/>
      <c r="L50" s="240"/>
      <c r="M50" s="241"/>
      <c r="N50" s="241"/>
      <c r="O50" s="241"/>
    </row>
    <row r="51" spans="1:15" ht="11.25" customHeight="1">
      <c r="A51" s="126" t="s">
        <v>307</v>
      </c>
      <c r="B51" s="125"/>
      <c r="C51" s="1"/>
      <c r="D51" s="1"/>
      <c r="E51" s="1"/>
      <c r="F51" s="1"/>
      <c r="G51" s="1"/>
      <c r="H51" s="1"/>
      <c r="I51" s="1"/>
      <c r="J51" s="1"/>
      <c r="K51" s="125"/>
      <c r="L51" s="240"/>
      <c r="M51" s="241"/>
      <c r="N51" s="241"/>
      <c r="O51" s="241"/>
    </row>
    <row r="52" spans="1:15" ht="11.25" customHeight="1">
      <c r="A52" s="17" t="s">
        <v>303</v>
      </c>
      <c r="B52" s="125">
        <v>2.62</v>
      </c>
      <c r="C52" s="1">
        <v>2.65</v>
      </c>
      <c r="D52" s="1">
        <v>2.73</v>
      </c>
      <c r="E52" s="1">
        <v>2.33</v>
      </c>
      <c r="F52" s="1">
        <v>2.41</v>
      </c>
      <c r="G52" s="1">
        <v>2.21</v>
      </c>
      <c r="H52" s="1">
        <v>2.41</v>
      </c>
      <c r="I52" s="1">
        <v>2.8</v>
      </c>
      <c r="J52" s="1">
        <v>2.93</v>
      </c>
      <c r="K52" s="125">
        <v>2.2999999999999998</v>
      </c>
      <c r="L52" s="152"/>
      <c r="M52" s="150"/>
      <c r="N52" s="150"/>
    </row>
    <row r="53" spans="1:15" ht="11.25" customHeight="1">
      <c r="A53" s="17" t="s">
        <v>304</v>
      </c>
      <c r="B53" s="125">
        <v>1.61</v>
      </c>
      <c r="C53" s="1">
        <v>1.86</v>
      </c>
      <c r="D53" s="1">
        <v>1.58</v>
      </c>
      <c r="E53" s="1">
        <v>1.46</v>
      </c>
      <c r="F53" s="1">
        <v>1.65</v>
      </c>
      <c r="G53" s="1">
        <v>1.63</v>
      </c>
      <c r="H53" s="1">
        <v>1.43</v>
      </c>
      <c r="I53" s="1">
        <v>1.57</v>
      </c>
      <c r="J53" s="1">
        <v>1.71</v>
      </c>
      <c r="K53" s="125">
        <v>1.6</v>
      </c>
      <c r="L53" s="152"/>
      <c r="M53" s="152"/>
      <c r="N53" s="152"/>
    </row>
    <row r="54" spans="1:15" ht="11.25" customHeight="1">
      <c r="A54" s="17" t="s">
        <v>305</v>
      </c>
      <c r="B54" s="125">
        <v>2.04</v>
      </c>
      <c r="C54" s="1">
        <v>2.2400000000000002</v>
      </c>
      <c r="D54" s="1">
        <v>2.0299999999999998</v>
      </c>
      <c r="E54" s="1">
        <v>1.81</v>
      </c>
      <c r="F54" s="1">
        <v>2.0099999999999998</v>
      </c>
      <c r="G54" s="1">
        <v>1.92</v>
      </c>
      <c r="H54" s="1">
        <v>1.82</v>
      </c>
      <c r="I54" s="1">
        <v>2.08</v>
      </c>
      <c r="J54" s="1">
        <v>2.21</v>
      </c>
      <c r="K54" s="125">
        <v>1.9</v>
      </c>
      <c r="L54" s="235"/>
      <c r="M54" s="152"/>
      <c r="N54" s="152"/>
    </row>
    <row r="55" spans="1:15" ht="11.25" customHeight="1">
      <c r="A55" s="17" t="s">
        <v>294</v>
      </c>
      <c r="B55" s="125">
        <v>2.44</v>
      </c>
      <c r="C55" s="1">
        <v>2.15</v>
      </c>
      <c r="D55" s="1">
        <v>1.85</v>
      </c>
      <c r="E55" s="1">
        <v>2.69</v>
      </c>
      <c r="F55" s="1">
        <v>3.25</v>
      </c>
      <c r="G55" s="1">
        <v>3.5</v>
      </c>
      <c r="H55" s="1">
        <v>2.92</v>
      </c>
      <c r="I55" s="1">
        <v>2.2000000000000002</v>
      </c>
      <c r="J55" s="1">
        <v>2.5</v>
      </c>
      <c r="K55" s="125">
        <v>2.4</v>
      </c>
      <c r="L55" s="242"/>
      <c r="M55" s="232"/>
      <c r="N55" s="232"/>
      <c r="O55" s="152"/>
    </row>
    <row r="56" spans="1:15" ht="11.25" customHeight="1">
      <c r="A56" s="17" t="s">
        <v>306</v>
      </c>
      <c r="B56" s="125">
        <v>2.09</v>
      </c>
      <c r="C56" s="1">
        <v>2.23</v>
      </c>
      <c r="D56" s="1">
        <v>2.0099999999999998</v>
      </c>
      <c r="E56" s="1">
        <v>1.92</v>
      </c>
      <c r="F56" s="1">
        <v>2.14</v>
      </c>
      <c r="G56" s="1">
        <v>2</v>
      </c>
      <c r="H56" s="1">
        <v>1.91</v>
      </c>
      <c r="I56" s="1">
        <v>2.1</v>
      </c>
      <c r="J56" s="1">
        <v>2.25</v>
      </c>
      <c r="K56" s="125">
        <v>2</v>
      </c>
      <c r="L56" s="242"/>
      <c r="M56" s="232"/>
      <c r="N56" s="232"/>
      <c r="O56" s="152"/>
    </row>
    <row r="57" spans="1:15" ht="11.25" customHeight="1" thickBot="1">
      <c r="A57" s="18"/>
      <c r="B57" s="138"/>
      <c r="C57" s="19"/>
      <c r="D57" s="19"/>
      <c r="E57" s="19"/>
      <c r="F57" s="19"/>
      <c r="G57" s="19"/>
      <c r="H57" s="19"/>
      <c r="I57" s="19"/>
      <c r="J57" s="19"/>
      <c r="K57" s="138"/>
      <c r="L57" s="182"/>
      <c r="M57" s="152"/>
      <c r="N57" s="152"/>
      <c r="O57" s="152"/>
    </row>
    <row r="58" spans="1:15" ht="11.25" customHeight="1">
      <c r="L58" s="152"/>
      <c r="M58" s="152"/>
      <c r="N58" s="152"/>
      <c r="O58" s="241"/>
    </row>
    <row r="59" spans="1:15" ht="11.25" customHeight="1">
      <c r="A59" s="56" t="s">
        <v>68</v>
      </c>
      <c r="L59" s="152"/>
      <c r="M59" s="152"/>
      <c r="N59" s="152"/>
      <c r="O59" s="241"/>
    </row>
    <row r="60" spans="1:15" ht="11.25" customHeight="1">
      <c r="A60" s="56" t="s">
        <v>299</v>
      </c>
      <c r="L60" s="152"/>
      <c r="M60" s="152"/>
      <c r="N60" s="152"/>
    </row>
    <row r="61" spans="1:15" ht="11.25" customHeight="1">
      <c r="A61" s="56" t="s">
        <v>300</v>
      </c>
      <c r="L61" s="152"/>
      <c r="M61" s="152"/>
      <c r="N61" s="152"/>
    </row>
    <row r="62" spans="1:15" ht="11.25" customHeight="1">
      <c r="A62" s="56"/>
    </row>
    <row r="63" spans="1:15" ht="11.25" customHeight="1">
      <c r="A63" s="243"/>
      <c r="B63" s="243"/>
      <c r="C63" s="243"/>
      <c r="D63" s="243"/>
      <c r="E63" s="243"/>
      <c r="F63" s="243"/>
      <c r="G63" s="243"/>
      <c r="H63" s="243"/>
      <c r="I63" s="243"/>
      <c r="J63" s="243"/>
      <c r="K63" s="243"/>
      <c r="L63" s="243"/>
    </row>
    <row r="66" spans="6:7" ht="11.25" customHeight="1">
      <c r="F66" s="125"/>
      <c r="G66" s="125"/>
    </row>
    <row r="67" spans="6:7" ht="11.25" customHeight="1">
      <c r="F67" s="125"/>
      <c r="G67" s="125"/>
    </row>
    <row r="68" spans="6:7" ht="11.25" customHeight="1">
      <c r="F68" s="125"/>
      <c r="G68" s="125"/>
    </row>
    <row r="69" spans="6:7" ht="11.25" customHeight="1">
      <c r="F69" s="125"/>
      <c r="G69" s="125"/>
    </row>
    <row r="70" spans="6:7" ht="11.25" customHeight="1">
      <c r="F70" s="125"/>
      <c r="G70" s="125"/>
    </row>
    <row r="84" spans="1:12" ht="15" customHeight="1">
      <c r="A84" s="238" t="s">
        <v>5</v>
      </c>
    </row>
    <row r="85" spans="1:12" ht="101.25" customHeight="1">
      <c r="A85" s="272" t="s">
        <v>308</v>
      </c>
      <c r="B85" s="272"/>
      <c r="C85" s="272"/>
      <c r="D85" s="272"/>
      <c r="E85" s="272"/>
      <c r="F85" s="272"/>
      <c r="G85" s="272"/>
      <c r="H85" s="272"/>
      <c r="I85" s="272"/>
      <c r="J85" s="272"/>
      <c r="K85" s="272"/>
      <c r="L85" s="237"/>
    </row>
  </sheetData>
  <mergeCells count="2">
    <mergeCell ref="A10:K11"/>
    <mergeCell ref="A85:K85"/>
  </mergeCells>
  <printOptions gridLinesSet="0"/>
  <pageMargins left="0.78740157480314965" right="0.59055118110236227" top="0.78740157480314965" bottom="0.98425196850393704" header="0.51181102362204722" footer="0.51181102362204722"/>
  <pageSetup paperSize="9" scale="85" orientation="portrait" r:id="rId1"/>
  <headerFooter alignWithMargins="0"/>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39</vt:i4>
      </vt:variant>
      <vt:variant>
        <vt:lpstr>Rangos con nombre</vt:lpstr>
      </vt:variant>
      <vt:variant>
        <vt:i4>82</vt:i4>
      </vt:variant>
    </vt:vector>
  </HeadingPairs>
  <TitlesOfParts>
    <vt:vector size="121" baseType="lpstr">
      <vt:lpstr>Portada</vt:lpstr>
      <vt:lpstr>Índice</vt:lpstr>
      <vt:lpstr>C1</vt:lpstr>
      <vt:lpstr>C2</vt:lpstr>
      <vt:lpstr>C3</vt:lpstr>
      <vt:lpstr>C4</vt:lpstr>
      <vt:lpstr>Rc21</vt:lpstr>
      <vt:lpstr>Rc22</vt:lpstr>
      <vt:lpstr>Rc41</vt:lpstr>
      <vt:lpstr>Rc42</vt:lpstr>
      <vt:lpstr>Rc5</vt:lpstr>
      <vt:lpstr>Rc61</vt:lpstr>
      <vt:lpstr>Rc62</vt:lpstr>
      <vt:lpstr>E11</vt:lpstr>
      <vt:lpstr>E12</vt:lpstr>
      <vt:lpstr>E21</vt:lpstr>
      <vt:lpstr>E22</vt:lpstr>
      <vt:lpstr>E31</vt:lpstr>
      <vt:lpstr>E32</vt:lpstr>
      <vt:lpstr>E41</vt:lpstr>
      <vt:lpstr>E5</vt:lpstr>
      <vt:lpstr>E7</vt:lpstr>
      <vt:lpstr>Rn11</vt:lpstr>
      <vt:lpstr>Rn12</vt:lpstr>
      <vt:lpstr>Rn13</vt:lpstr>
      <vt:lpstr>Rn21</vt:lpstr>
      <vt:lpstr>Rn22</vt:lpstr>
      <vt:lpstr>Rn23</vt:lpstr>
      <vt:lpstr>Rn24</vt:lpstr>
      <vt:lpstr>Rn31</vt:lpstr>
      <vt:lpstr>Rn32</vt:lpstr>
      <vt:lpstr>Rn51</vt:lpstr>
      <vt:lpstr>Rn52</vt:lpstr>
      <vt:lpstr>Rn6</vt:lpstr>
      <vt:lpstr>Rn71</vt:lpstr>
      <vt:lpstr>Rn72</vt:lpstr>
      <vt:lpstr>Rn73</vt:lpstr>
      <vt:lpstr>Rn91</vt:lpstr>
      <vt:lpstr>Rn92</vt:lpstr>
      <vt:lpstr>'C1'!A_impresión_IM</vt:lpstr>
      <vt:lpstr>'C2'!A_impresión_IM</vt:lpstr>
      <vt:lpstr>'C3'!A_impresión_IM</vt:lpstr>
      <vt:lpstr>'C4'!A_impresión_IM</vt:lpstr>
      <vt:lpstr>'E11'!A_impresión_IM</vt:lpstr>
      <vt:lpstr>'E12'!A_impresión_IM</vt:lpstr>
      <vt:lpstr>'E21'!A_impresión_IM</vt:lpstr>
      <vt:lpstr>'E22'!A_impresión_IM</vt:lpstr>
      <vt:lpstr>'E31'!A_impresión_IM</vt:lpstr>
      <vt:lpstr>'E32'!A_impresión_IM</vt:lpstr>
      <vt:lpstr>'E41'!A_impresión_IM</vt:lpstr>
      <vt:lpstr>'E5'!A_impresión_IM</vt:lpstr>
      <vt:lpstr>'E7'!A_impresión_IM</vt:lpstr>
      <vt:lpstr>'Rc21'!A_impresión_IM</vt:lpstr>
      <vt:lpstr>'Rc22'!A_impresión_IM</vt:lpstr>
      <vt:lpstr>'Rc41'!A_impresión_IM</vt:lpstr>
      <vt:lpstr>'Rc42'!A_impresión_IM</vt:lpstr>
      <vt:lpstr>'Rc5'!A_impresión_IM</vt:lpstr>
      <vt:lpstr>'Rc61'!A_impresión_IM</vt:lpstr>
      <vt:lpstr>'Rc62'!A_impresión_IM</vt:lpstr>
      <vt:lpstr>'Rn11'!A_impresión_IM</vt:lpstr>
      <vt:lpstr>'Rn12'!A_impresión_IM</vt:lpstr>
      <vt:lpstr>'Rn13'!A_impresión_IM</vt:lpstr>
      <vt:lpstr>'Rn21'!A_impresión_IM</vt:lpstr>
      <vt:lpstr>'Rn22'!A_impresión_IM</vt:lpstr>
      <vt:lpstr>'Rn23'!A_impresión_IM</vt:lpstr>
      <vt:lpstr>'Rn24'!A_impresión_IM</vt:lpstr>
      <vt:lpstr>'Rn31'!A_impresión_IM</vt:lpstr>
      <vt:lpstr>'Rn32'!A_impresión_IM</vt:lpstr>
      <vt:lpstr>'Rn51'!A_impresión_IM</vt:lpstr>
      <vt:lpstr>'Rn52'!A_impresión_IM</vt:lpstr>
      <vt:lpstr>'Rn6'!A_impresión_IM</vt:lpstr>
      <vt:lpstr>'Rn71'!A_impresión_IM</vt:lpstr>
      <vt:lpstr>'Rn72'!A_impresión_IM</vt:lpstr>
      <vt:lpstr>'Rn73'!A_impresión_IM</vt:lpstr>
      <vt:lpstr>'Rn91'!A_impresión_IM</vt:lpstr>
      <vt:lpstr>'Rn92'!A_impresión_IM</vt:lpstr>
      <vt:lpstr>'C2'!Área_de_impresión</vt:lpstr>
      <vt:lpstr>'C3'!Área_de_impresión</vt:lpstr>
      <vt:lpstr>'C4'!Área_de_impresión</vt:lpstr>
      <vt:lpstr>'E11'!Área_de_impresión</vt:lpstr>
      <vt:lpstr>'E12'!Área_de_impresión</vt:lpstr>
      <vt:lpstr>'E21'!Área_de_impresión</vt:lpstr>
      <vt:lpstr>'E22'!Área_de_impresión</vt:lpstr>
      <vt:lpstr>'E31'!Área_de_impresión</vt:lpstr>
      <vt:lpstr>'E32'!Área_de_impresión</vt:lpstr>
      <vt:lpstr>'E41'!Área_de_impresión</vt:lpstr>
      <vt:lpstr>'E5'!Área_de_impresión</vt:lpstr>
      <vt:lpstr>'E7'!Área_de_impresión</vt:lpstr>
      <vt:lpstr>Índice!Área_de_impresión</vt:lpstr>
      <vt:lpstr>'Rc22'!Área_de_impresión</vt:lpstr>
      <vt:lpstr>'Rc41'!Área_de_impresión</vt:lpstr>
      <vt:lpstr>'Rc42'!Área_de_impresión</vt:lpstr>
      <vt:lpstr>'Rc5'!Área_de_impresión</vt:lpstr>
      <vt:lpstr>'Rc61'!Área_de_impresión</vt:lpstr>
      <vt:lpstr>'Rc62'!Área_de_impresión</vt:lpstr>
      <vt:lpstr>'Rn11'!Área_de_impresión</vt:lpstr>
      <vt:lpstr>'Rn12'!Área_de_impresión</vt:lpstr>
      <vt:lpstr>'Rn13'!Área_de_impresión</vt:lpstr>
      <vt:lpstr>'Rn21'!Área_de_impresión</vt:lpstr>
      <vt:lpstr>'Rn22'!Área_de_impresión</vt:lpstr>
      <vt:lpstr>'Rn23'!Área_de_impresión</vt:lpstr>
      <vt:lpstr>'Rn24'!Área_de_impresión</vt:lpstr>
      <vt:lpstr>'Rn31'!Área_de_impresión</vt:lpstr>
      <vt:lpstr>'Rn32'!Área_de_impresión</vt:lpstr>
      <vt:lpstr>'Rn51'!Área_de_impresión</vt:lpstr>
      <vt:lpstr>'Rn6'!Área_de_impresión</vt:lpstr>
      <vt:lpstr>'Rn71'!Área_de_impresión</vt:lpstr>
      <vt:lpstr>'Rn72'!Área_de_impresión</vt:lpstr>
      <vt:lpstr>'Rn73'!Área_de_impresión</vt:lpstr>
      <vt:lpstr>'Rn91'!Área_de_impresión</vt:lpstr>
      <vt:lpstr>'Rn92'!Área_de_impresión</vt:lpstr>
      <vt:lpstr>'E11'!Títulos_a_imprimir</vt:lpstr>
      <vt:lpstr>'E12'!Títulos_a_imprimir</vt:lpstr>
      <vt:lpstr>'E21'!Títulos_a_imprimir</vt:lpstr>
      <vt:lpstr>'E32'!Títulos_a_imprimir</vt:lpstr>
      <vt:lpstr>'Rc21'!Títulos_a_imprimir</vt:lpstr>
      <vt:lpstr>'Rc41'!Títulos_a_imprimir</vt:lpstr>
      <vt:lpstr>'Rc42'!Títulos_a_imprimir</vt:lpstr>
      <vt:lpstr>'Rn52'!Títulos_a_imprimir</vt:lpstr>
      <vt:lpstr>'Rn72'!Títulos_a_imprimir</vt:lpstr>
      <vt:lpstr>'Rn73'!Títulos_a_imprimir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2019-11-20T13:07:01Z</dcterms:created>
  <dcterms:modified xsi:type="dcterms:W3CDTF">2019-11-20T13:07:09Z</dcterms:modified>
</cp:coreProperties>
</file>