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_Estadisticas\2 Productos de indicadores\Informes Periódicos anuales\Informe Mujeres en el SAC\2022\"/>
    </mc:Choice>
  </mc:AlternateContent>
  <xr:revisionPtr revIDLastSave="0" documentId="13_ncr:1_{C4AED454-1C8F-489E-9E77-F94C8C02ACB4}" xr6:coauthVersionLast="36" xr6:coauthVersionMax="47" xr10:uidLastSave="{00000000-0000-0000-0000-000000000000}"/>
  <bookViews>
    <workbookView xWindow="0" yWindow="0" windowWidth="23040" windowHeight="8544" tabRatio="900" activeTab="16" xr2:uid="{00000000-000D-0000-FFFF-FFFF00000000}"/>
  </bookViews>
  <sheets>
    <sheet name="ÍNDICE" sheetId="1" r:id="rId1"/>
    <sheet name="1.1" sheetId="40" r:id="rId2"/>
    <sheet name="1.2" sheetId="39" r:id="rId3"/>
    <sheet name="1.3" sheetId="2" r:id="rId4"/>
    <sheet name="1.4" sheetId="3" r:id="rId5"/>
    <sheet name="1.5" sheetId="4" r:id="rId6"/>
    <sheet name="1.6" sheetId="16" r:id="rId7"/>
    <sheet name="1.7" sheetId="17" r:id="rId8"/>
    <sheet name="1.8" sheetId="12" r:id="rId9"/>
    <sheet name="2.1" sheetId="5" r:id="rId10"/>
    <sheet name="2.2" sheetId="6" r:id="rId11"/>
    <sheet name="2.3" sheetId="7" r:id="rId12"/>
    <sheet name="2.4" sheetId="8" r:id="rId13"/>
    <sheet name="2.5" sheetId="9" r:id="rId14"/>
    <sheet name="2.6" sheetId="10" r:id="rId15"/>
    <sheet name="2.7" sheetId="11" r:id="rId16"/>
    <sheet name="2.8" sheetId="13" r:id="rId17"/>
    <sheet name="3.1" sheetId="18" r:id="rId18"/>
    <sheet name="3.2" sheetId="25" r:id="rId19"/>
    <sheet name="3.3" sheetId="28" r:id="rId20"/>
    <sheet name="3.4" sheetId="29" r:id="rId21"/>
    <sheet name="3.5" sheetId="30" r:id="rId22"/>
    <sheet name="3.6" sheetId="31" r:id="rId23"/>
    <sheet name="3.7" sheetId="27" r:id="rId24"/>
    <sheet name="3.8" sheetId="26" r:id="rId25"/>
    <sheet name="3.9" sheetId="32" r:id="rId26"/>
    <sheet name="3.10" sheetId="15" r:id="rId27"/>
    <sheet name="3.11" sheetId="35" r:id="rId28"/>
    <sheet name="3.12" sheetId="36" r:id="rId29"/>
    <sheet name="3.13" sheetId="37" r:id="rId30"/>
    <sheet name="3.14" sheetId="38" r:id="rId31"/>
    <sheet name="4.1" sheetId="41" r:id="rId32"/>
    <sheet name="4.2" sheetId="42" r:id="rId33"/>
    <sheet name="4.3" sheetId="48" r:id="rId34"/>
    <sheet name="4.4" sheetId="44" r:id="rId35"/>
    <sheet name="4.5" sheetId="49" r:id="rId36"/>
    <sheet name="4.6" sheetId="45" r:id="rId37"/>
    <sheet name="4.7" sheetId="46" r:id="rId38"/>
    <sheet name="4.8" sheetId="47" r:id="rId39"/>
  </sheets>
  <calcPr calcId="191029"/>
</workbook>
</file>

<file path=xl/calcChain.xml><?xml version="1.0" encoding="utf-8"?>
<calcChain xmlns="http://schemas.openxmlformats.org/spreadsheetml/2006/main">
  <c r="H23" i="49" l="1"/>
  <c r="G23" i="49"/>
  <c r="H22" i="49"/>
  <c r="G22" i="49"/>
  <c r="F22" i="44"/>
  <c r="E22" i="44"/>
  <c r="V19" i="29" l="1"/>
  <c r="U19" i="29"/>
  <c r="R19" i="29"/>
  <c r="Q19" i="29"/>
  <c r="P19" i="29"/>
  <c r="O19" i="29"/>
  <c r="N19" i="29"/>
  <c r="M19" i="29"/>
  <c r="H19" i="29"/>
  <c r="G19" i="29"/>
  <c r="F19" i="29"/>
  <c r="E19" i="29"/>
  <c r="D19" i="29"/>
  <c r="C19" i="29"/>
  <c r="C19" i="28"/>
  <c r="D19" i="28"/>
  <c r="E19" i="28"/>
  <c r="F19" i="28"/>
  <c r="G19" i="28"/>
  <c r="H19" i="28"/>
  <c r="I19" i="28"/>
  <c r="J19" i="28"/>
  <c r="E19" i="16" l="1"/>
  <c r="T19" i="30" l="1"/>
  <c r="S19" i="30"/>
  <c r="R19" i="30"/>
  <c r="Q19" i="30"/>
  <c r="P19" i="30"/>
  <c r="O19" i="30"/>
  <c r="N19" i="30"/>
  <c r="M19" i="30"/>
  <c r="J19" i="30"/>
  <c r="I19" i="30"/>
  <c r="H19" i="30"/>
  <c r="G19" i="30"/>
  <c r="F19" i="30"/>
  <c r="E19" i="30"/>
  <c r="D19" i="30"/>
  <c r="C19" i="30"/>
</calcChain>
</file>

<file path=xl/sharedStrings.xml><?xml version="1.0" encoding="utf-8"?>
<sst xmlns="http://schemas.openxmlformats.org/spreadsheetml/2006/main" count="1017" uniqueCount="351">
  <si>
    <t>1. INDICADORES DE CONTEXTO</t>
  </si>
  <si>
    <t>1.1</t>
  </si>
  <si>
    <t>1.2</t>
  </si>
  <si>
    <t>1.3</t>
  </si>
  <si>
    <t>1.4</t>
  </si>
  <si>
    <t>1.5</t>
  </si>
  <si>
    <t>1.6</t>
  </si>
  <si>
    <t>1.7</t>
  </si>
  <si>
    <t>1.8</t>
  </si>
  <si>
    <t>--Porcentaje sobre el total de personas ocupadas de cada sexo--</t>
  </si>
  <si>
    <t>Andalucía</t>
  </si>
  <si>
    <t>España</t>
  </si>
  <si>
    <t>Mujeres</t>
  </si>
  <si>
    <t>Hombres</t>
  </si>
  <si>
    <t>Total</t>
  </si>
  <si>
    <t>País Vasco</t>
  </si>
  <si>
    <t>Cataluña</t>
  </si>
  <si>
    <t>Aragón</t>
  </si>
  <si>
    <t>Castilla y León</t>
  </si>
  <si>
    <t>Comunitat Valenciana</t>
  </si>
  <si>
    <t>Galicia</t>
  </si>
  <si>
    <t>Cantabria</t>
  </si>
  <si>
    <t>Castilla - La Mancha</t>
  </si>
  <si>
    <t>Extremadura</t>
  </si>
  <si>
    <t>Canarias</t>
  </si>
  <si>
    <t>Ciudad Autónoma de Ceuta</t>
  </si>
  <si>
    <t>Ciudad Autónoma de Melilla</t>
  </si>
  <si>
    <t>--Porcentaje de mujeres sobre el total de cada sector--</t>
  </si>
  <si>
    <t>Enseñanza superior</t>
  </si>
  <si>
    <t>Administración pública</t>
  </si>
  <si>
    <t>Empresas e IPSFL</t>
  </si>
  <si>
    <t>Empresas</t>
  </si>
  <si>
    <t>..</t>
  </si>
  <si>
    <t xml:space="preserve">..  =  dato protegido por secreto estadístico </t>
  </si>
  <si>
    <t>SECTOR ENSEÑANZA SUPERIOR</t>
  </si>
  <si>
    <t>SECTOR ADMINISTRACIÓN PÚBLICA</t>
  </si>
  <si>
    <t>SECTOR EMPRESAS + IPSFL</t>
  </si>
  <si>
    <t>TOTAL SECTORES</t>
  </si>
  <si>
    <t>Ciencias exactas y naturales</t>
  </si>
  <si>
    <t>Ingeniería y tecnología</t>
  </si>
  <si>
    <t>Ciencias Médicas</t>
  </si>
  <si>
    <t>Ciencias Agrarias</t>
  </si>
  <si>
    <t>Ciencias Sociales</t>
  </si>
  <si>
    <t>Humanidades</t>
  </si>
  <si>
    <t>--Porcentaje de cada área sobre el total de cada sexo--</t>
  </si>
  <si>
    <t>--Porcentaje de cada rama sobre el total de cada sexo--</t>
  </si>
  <si>
    <t>Agricultura</t>
  </si>
  <si>
    <t>Industria</t>
  </si>
  <si>
    <t>Servicios</t>
  </si>
  <si>
    <t>--Mujeres sobre el total de cada rama de enseñanza--</t>
  </si>
  <si>
    <t>2015-2016</t>
  </si>
  <si>
    <t>2016-2017</t>
  </si>
  <si>
    <t>Ciencias Sociales y Jurídicas</t>
  </si>
  <si>
    <t>Ingeniería y Arquitectura</t>
  </si>
  <si>
    <t>Artes y Humanidades</t>
  </si>
  <si>
    <t>Ciencias de la Salud</t>
  </si>
  <si>
    <t>Ciencias</t>
  </si>
  <si>
    <t>2017-2018</t>
  </si>
  <si>
    <t>IPSFL</t>
  </si>
  <si>
    <t>TOTAL</t>
  </si>
  <si>
    <t>Rector/a</t>
  </si>
  <si>
    <t>Vicerrector/a</t>
  </si>
  <si>
    <t>Decanos/as Directores/as de centro</t>
  </si>
  <si>
    <t>Vicedecanos/as subdirectores/as de centro</t>
  </si>
  <si>
    <t>Directores/as de Institutos universitarios</t>
  </si>
  <si>
    <t>--Mujeres sobre el total--</t>
  </si>
  <si>
    <t>#N/D  =  dato no disponible</t>
  </si>
  <si>
    <t>Nota: Mujeres sobre el total de personas desempleadas con educación terciaria según la Clasificación Internacional Normalizada de la Educación (CINE 1997, ISCED por sus siglas en inglés)</t>
  </si>
  <si>
    <t>Ceuta</t>
  </si>
  <si>
    <t>Melilla</t>
  </si>
  <si>
    <t>2.1</t>
  </si>
  <si>
    <t>--Porcentaje de mujeres y hombres sobre el total de cada categoría--</t>
  </si>
  <si>
    <t>ANDALUCÍA</t>
  </si>
  <si>
    <t>ESPAÑA</t>
  </si>
  <si>
    <t>GRADO C</t>
  </si>
  <si>
    <t>GRADO B</t>
  </si>
  <si>
    <t>GRADO A</t>
  </si>
  <si>
    <t>Notas:</t>
  </si>
  <si>
    <t>2.2</t>
  </si>
  <si>
    <t>Ciencias Médicas y de la Salud</t>
  </si>
  <si>
    <t>2017-18</t>
  </si>
  <si>
    <t>Índice TECHO DE CRISTAL</t>
  </si>
  <si>
    <t>--Mujeres sobre el total de cada área--</t>
  </si>
  <si>
    <t>Aumnado matriculado en máster</t>
  </si>
  <si>
    <t>Alumnado graduado en máster</t>
  </si>
  <si>
    <t>Alumnado matriculado en doctorado</t>
  </si>
  <si>
    <t>Tesis doctorales aprobadas</t>
  </si>
  <si>
    <t>GRADO D</t>
  </si>
  <si>
    <t>2.3</t>
  </si>
  <si>
    <t>--Porcentaje del área sobre el total de cada sexo--</t>
  </si>
  <si>
    <t>2.4</t>
  </si>
  <si>
    <t>2.5</t>
  </si>
  <si>
    <t>2.6</t>
  </si>
  <si>
    <t>--Porcentaje de mujeres sobre el total de cada grupo de edad--</t>
  </si>
  <si>
    <t>&lt; 30 años</t>
  </si>
  <si>
    <t>[30, 40)</t>
  </si>
  <si>
    <t>[40, 50)</t>
  </si>
  <si>
    <t>[50, 65)</t>
  </si>
  <si>
    <t>&gt;= 65</t>
  </si>
  <si>
    <t>Universidades públicas</t>
  </si>
  <si>
    <t>Universidades privadas</t>
  </si>
  <si>
    <t>2.7</t>
  </si>
  <si>
    <t>2.8</t>
  </si>
  <si>
    <t>--Porcentaje de mujeres sobre el total de cada categoría--</t>
  </si>
  <si>
    <t>Educación</t>
  </si>
  <si>
    <t>Artes y humanidades</t>
  </si>
  <si>
    <t>Ingeniería, industria y construcción</t>
  </si>
  <si>
    <t>Salud y servicios sociales</t>
  </si>
  <si>
    <t>Consejo de dirección</t>
  </si>
  <si>
    <t>Consejo de gobierno</t>
  </si>
  <si>
    <t>Con infra-representación de mujeres/hombres</t>
  </si>
  <si>
    <t>Con representación equilibrada de mujeres y hombres</t>
  </si>
  <si>
    <t>Equipos de gobierno de centros propios</t>
  </si>
  <si>
    <t>Con Plan vigente</t>
  </si>
  <si>
    <t>Plan en elaboración</t>
  </si>
  <si>
    <t>Nunca han tenido Plan ni lo están elaborando</t>
  </si>
  <si>
    <t>Ciencias Jurídicas</t>
  </si>
  <si>
    <t>Ciencias Económicas y Empresariales</t>
  </si>
  <si>
    <t>% de mujeres en solicitudes evaluadas</t>
  </si>
  <si>
    <t>% de mujeres entre quienes obtienen evaluación</t>
  </si>
  <si>
    <t>Profesor Ayudante Doctor</t>
  </si>
  <si>
    <t>Profesor Universidad Privada</t>
  </si>
  <si>
    <t>Profesor Contratado Doctor</t>
  </si>
  <si>
    <t>Profesor Contratado Doctor vinculación SSPA</t>
  </si>
  <si>
    <t>Tasa de éxito hombres</t>
  </si>
  <si>
    <t>Tasa de éxito mujeres</t>
  </si>
  <si>
    <t xml:space="preserve">1.1 </t>
  </si>
  <si>
    <t>2. INDICADORES DE I+D</t>
  </si>
  <si>
    <t>3. UNIVERSIDADES PÚBLICAS Y PRIVADAS ANDALUZAS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</si>
  <si>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</si>
  <si>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</si>
  <si>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</si>
  <si>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</si>
  <si>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</si>
  <si>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</si>
  <si>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</si>
  <si>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</si>
  <si>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</si>
  <si>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</si>
  <si>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</si>
  <si>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</si>
  <si>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</si>
  <si>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</si>
  <si>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 INDICADORES DE RESULTADOS</t>
  </si>
  <si>
    <t>--Miles de personas--</t>
  </si>
  <si>
    <t>4.1</t>
  </si>
  <si>
    <t>4.2</t>
  </si>
  <si>
    <t>4.3</t>
  </si>
  <si>
    <t>4.4</t>
  </si>
  <si>
    <t>4.5</t>
  </si>
  <si>
    <t>4.6</t>
  </si>
  <si>
    <t>4.7</t>
  </si>
  <si>
    <t>% Hombres</t>
  </si>
  <si>
    <t>% Mujeres</t>
  </si>
  <si>
    <t>PONENCIAS</t>
  </si>
  <si>
    <t>AGR</t>
  </si>
  <si>
    <t>BIO</t>
  </si>
  <si>
    <t>CTS</t>
  </si>
  <si>
    <t>FQM</t>
  </si>
  <si>
    <t>HUM</t>
  </si>
  <si>
    <t>RNM</t>
  </si>
  <si>
    <t>SEJ</t>
  </si>
  <si>
    <t>TEP</t>
  </si>
  <si>
    <t>TIC</t>
  </si>
  <si>
    <t>Particulares Hombres</t>
  </si>
  <si>
    <t>Particulares Mujeres</t>
  </si>
  <si>
    <t>%hombres</t>
  </si>
  <si>
    <t>%mujeres</t>
  </si>
  <si>
    <t>Ciencias sociales, periodismo y documentación</t>
  </si>
  <si>
    <t>Negocios, administración y derecho</t>
  </si>
  <si>
    <t>Informática</t>
  </si>
  <si>
    <t>Agricultura, ganaderia, silvicultura y veterinaria</t>
  </si>
  <si>
    <t xml:space="preserve">      España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</si>
  <si>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</si>
  <si>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</si>
  <si>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</si>
  <si>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</si>
  <si>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</si>
  <si>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</si>
  <si>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CCAA</t>
  </si>
  <si>
    <t>2018-2019</t>
  </si>
  <si>
    <t>2019-20</t>
  </si>
  <si>
    <t>2018-19</t>
  </si>
  <si>
    <t>Comunidad Foral de Navarra</t>
  </si>
  <si>
    <t>La Rioja</t>
  </si>
  <si>
    <t>Comunidad de Madrid</t>
  </si>
  <si>
    <t>Región de Murcia</t>
  </si>
  <si>
    <t>Principado de Asturias</t>
  </si>
  <si>
    <t>Illes Balears</t>
  </si>
  <si>
    <t xml:space="preserve">Total </t>
  </si>
  <si>
    <t>Nota: Una actividad es clasificada como intensiva en conocimiento si las personas con educación superior representan más del 33% del total de las ocupadas en dicha actividad.</t>
  </si>
  <si>
    <t>Fuente: Ministerio de Universidades. Sistema Integrado de Información Universitaria (SIIU) [Estadísticas de estudiantes].</t>
  </si>
  <si>
    <t>por la protección del secreto estadístico. De igual modo ocurre para las ciudades autónomas de Ceuta y Melilla para todos los sectores.</t>
  </si>
  <si>
    <t>(2) En Equivalencia a Jornada Completa (EJC).</t>
  </si>
  <si>
    <t>(1) El techo de cristal es un índice relativo que utiliza la serie europea She Figures para el ámbito académico y que compara, en el año de referencia, la proporción de mujeres y hombres en los Grados A,</t>
  </si>
  <si>
    <t>B, y C respecto a la proporción de mujeres y hombres en la posición investigadora de mayor rango (Grado A, que en las universidades públicas españolas corresponde a las cátedras de universidad). El</t>
  </si>
  <si>
    <t>índice puede variar de 0 a infinito. Un índice de 1 indica que no hay desigualdad en las probabilidades de promoción de hombres y mujeres. Una puntuación menor que 1 implica que las mujeres están</t>
  </si>
  <si>
    <t>más representadas en el Grado A que en el conjunto de las categorías investigadoras (grados A, B y C), lo que en su caso indicaría que ellas promocionan con mayor facilidad que ellos; mientras que una</t>
  </si>
  <si>
    <t>puntuación mayor que 1 significa que las mujeres están menos representadas en los puestos del Grado A que en el conjunto de las categorías investigadoras consideradas (Grados A, B, y C), lo que indica</t>
  </si>
  <si>
    <t>que hay techo de cristal para ellas. Es decir, cuanto mayor es el valor del Índice de Techo de Cristal, el efecto techo de cristal se considera mayor y se interpreta, por tanto, como más dificultades a la</t>
  </si>
  <si>
    <t>Nota: Grado A incluye profesorado Catedrático de Universidad</t>
  </si>
  <si>
    <t>Fuente: Ministerio de Universidades. Sistema Integrado de Información Universitaria (SIIU). [Estadística de personal de las universidades - Estadísticas de estudiantes]</t>
  </si>
  <si>
    <t>Fuente: Ministerio de Universidades. Sistema Integrado de Información Universitaria (SIIU). [Estadística de tesis doctorales].</t>
  </si>
  <si>
    <t>Nota: En el ámbito de estudios Servicios se incluyen los servicios personales, los servicios de transporte, protección del medio ambiente y servicios de seguridad.</t>
  </si>
  <si>
    <t>Málaga, Pablo de Olavide y Sevilla.</t>
  </si>
  <si>
    <t>(2) El criterio de equilibrio de género se cumple cuando son mujeres entre el 40-60% de las personas que integran un órgano/equipo de gobierno. En los demás casos se considera que hay</t>
  </si>
  <si>
    <t>Fuente: Memorias de actividades de la Agencia Andaluza del Conocimiento</t>
  </si>
  <si>
    <t>UE-27</t>
  </si>
  <si>
    <t>2019-2020</t>
  </si>
  <si>
    <t>2020-2021</t>
  </si>
  <si>
    <t>Construcción</t>
  </si>
  <si>
    <t>2020-21</t>
  </si>
  <si>
    <t>(1) Grado C incluye a Profesorado ayudante Doctor y personal contratado Juan de la Cierva</t>
  </si>
  <si>
    <t>(1) Los datos sobre los que están calculados los porcentajes se refieren al número de personas, y comprenden al profesorado  Profesorado Catedrático de Universidad, Profesorado Titular de Universidad, Catedrático/a de Escuela Universitaria</t>
  </si>
  <si>
    <t>Profesorado Titular de Escuela Universitaria, Visitante Doctor, Lector/a Doctor, Profesorado Contratado Doctor y Profesorado Ayudante Doctor</t>
  </si>
  <si>
    <t>No consta ámbito</t>
  </si>
  <si>
    <t>Ciencias Experimentales y de la Vida</t>
  </si>
  <si>
    <t>Postdoctoral 2019</t>
  </si>
  <si>
    <t>Postdoctoral 2021</t>
  </si>
  <si>
    <t>Emergia 2021</t>
  </si>
  <si>
    <t>24-29 años</t>
  </si>
  <si>
    <t>30-34 años</t>
  </si>
  <si>
    <t>35-39 años</t>
  </si>
  <si>
    <t>40-44 años</t>
  </si>
  <si>
    <t>45-49 años</t>
  </si>
  <si>
    <t>50-55 años</t>
  </si>
  <si>
    <t>Más 55 años</t>
  </si>
  <si>
    <t>Fuente: Estadísticas de tesis doctorales [Ministerio de Universidades]</t>
  </si>
  <si>
    <t xml:space="preserve">      Unión Europea-27</t>
  </si>
  <si>
    <t>4.8</t>
  </si>
  <si>
    <t>2021-2022</t>
  </si>
  <si>
    <t>Navarra</t>
  </si>
  <si>
    <t>Islas Baleares</t>
  </si>
  <si>
    <t>Comunidad Valenciana</t>
  </si>
  <si>
    <t>Castilla -La Mancha</t>
  </si>
  <si>
    <t>2021-22 Mujeres</t>
  </si>
  <si>
    <t>2021-22 Hombres</t>
  </si>
  <si>
    <t>2021-22</t>
  </si>
  <si>
    <t>Distribución de mujeres y hombres en las convocatorias de contratación de personal de I+D de la Junta de Andalucía. 2019-2022</t>
  </si>
  <si>
    <t>(Datos 2022)</t>
  </si>
  <si>
    <t>Predoctoral 2021</t>
  </si>
  <si>
    <t>Emergia 2020</t>
  </si>
  <si>
    <t>Fuente: Dirección General de Investigación y Transferencia del Conocimiento – Junta de Andalucía</t>
  </si>
  <si>
    <t>Distribución de mujeres y hombres. Andalucía, España y UE-27, 2011-2022</t>
  </si>
  <si>
    <t>Evolución de la tasa de población ocupada con estudios terciarios según sexo. Andalucía, España y UE-27, 2011-2022</t>
  </si>
  <si>
    <t>Evolución de la tasa de población ocupada en la industria de los sectores de alta y media-alta tecnología según sexo. Andalucía, España y UE-27, 2011-2022</t>
  </si>
  <si>
    <t>Tasa de población ocupada en la industria de los sectores de alta y media-alta tecnología según sexo. CCAA, 2022</t>
  </si>
  <si>
    <t>Evolución de la tasa de población ocupada en sectores industriales intensivos en conocimiento según sexo. Andalucía, España y UE-27, 2011-2022</t>
  </si>
  <si>
    <t>Evolución del porcentaje de mujeres en la población desocupada con educación terciaria (CINE-97). Andalucía, España y UE-27, 2014-2022</t>
  </si>
  <si>
    <t>Porcentaje de mujeres en la población desocupada con educación terciaria (CINE-97). CCAA, 2022</t>
  </si>
  <si>
    <t>Evolución del porcentaje de alumnas matriculadas en Estudios de Grado y Primer y Segundo Ciclo de universidades públicas según rama de enseñanza. Andalucía y España, cursos 2015-16 a 2022-23</t>
  </si>
  <si>
    <t>2022-2023</t>
  </si>
  <si>
    <t>Nota: Los datos correspondientes al curso 2022-2023 son un avance</t>
  </si>
  <si>
    <t>Evolución del porcentaje de investigadoras según sector de ejecución. Andalucía y España, 2011-2022</t>
  </si>
  <si>
    <t>Porcentaje de investigadoras según sector de ejecución. CCAA, 2022</t>
  </si>
  <si>
    <t>(1) Para el sector Enseñanza superior no es posible consultar los datos para las comunidades autónomas de Comunidad Foral de Navarra y Extremadura</t>
  </si>
  <si>
    <t>Personal técnico y auxiliar empleado en I+D en relación al personal investigador según sexo y sectores públicos de ejecución. Andalucía y España, 2011-2022</t>
  </si>
  <si>
    <t>Personal técnico y auxiliar empleado en I+D en relación al personal investigador según sexo y sector privado y total de sectores de ejecución. Andalucía y España, 2011-2022</t>
  </si>
  <si>
    <t>Tasa de crecimiento del personal empleado en I+D según sexo y sector de ejecución. Andalucía y España, 2018-2022</t>
  </si>
  <si>
    <t>2022-23 Mujeres</t>
  </si>
  <si>
    <t>2022-23 Hombres</t>
  </si>
  <si>
    <t>Evolución de la distribución de hombres y mujeres en el personal investigador de las universidades públicas según categoría investigadora. Andalucía y España, cursos 2021-22 y 2022-2023</t>
  </si>
  <si>
    <t>Evolución de la distribución de hombre y mujeres en el personal investigador de las universidades públicas según categoría investigadora. Andalucía y España, cursos 2022-21 y 2022-23</t>
  </si>
  <si>
    <t>Evolución de la concentración del personal investigador de Grado A en las universidades públicas según sexo y ramas de conocimiento. Andalucía y España, cursos 2017-18 y 2022-23</t>
  </si>
  <si>
    <t>2022-23</t>
  </si>
  <si>
    <t>Distribución de mujeres y hombres a lo largo de la carrera investigadora en universidades públicas. Andalucía y España, curso 2022-23</t>
  </si>
  <si>
    <t xml:space="preserve">Alumnado matriculado en estudios de grado </t>
  </si>
  <si>
    <t xml:space="preserve">Alumnado egresado de estudios de grado </t>
  </si>
  <si>
    <t>Evolución de la proporción de mujeres entre quienes aprobaron tesis doctorales en las universidades públicas según ámbito de estudio. Andalucía y España, 2016-2022</t>
  </si>
  <si>
    <t>-</t>
  </si>
  <si>
    <t>(Datos 2023)</t>
  </si>
  <si>
    <t>(Datos 2021)</t>
  </si>
  <si>
    <t>Fuente: Elaboración propia a partir de los datos consultados en enero de 2024 en las webs de las siguientes universidades públicas andaluzas: Almería, Cádiz, Córdoba, Granada, Huelva, Jaén,</t>
  </si>
  <si>
    <t>(1) Datos a enero de 2024.</t>
  </si>
  <si>
    <t>(4) Los datos de España son a 2021, procedentes de la publicación Científicas en cifras 2023 del Ministerio de Ciencia e Innovación</t>
  </si>
  <si>
    <t>(2)  Los datos de España son a 2022, procedentes de la publicación Científicas en cifras 2023 del Ministerio de Ciencia e Innovación.</t>
  </si>
  <si>
    <t>Fuente: Elaboración propia a partir de los datos consultados en enero de 2024 en las webs de las siguientes universidades públicas andaluzas: Almería, Cádiz, Córdoba, Granada, Huelva, Jaén, Málaga, Pablo de Olavide y Sevilla</t>
  </si>
  <si>
    <t>Planes de Igualdad de género en universidades públicas según titularidad de la universidad y estado del Plan. Andalucía y España, 2023 y 2022</t>
  </si>
  <si>
    <t>Distribución de las solicitudes de patentes según sexo del solicitante. Andalucía, 2011-2022</t>
  </si>
  <si>
    <t>Evolución del porcentaje de mujeres con tesis doctorales aprobadas según sexo. Andalucía y España, 2011-2022</t>
  </si>
  <si>
    <t>Porcentaje de tesis doctorales aprobadas según sexo y grupo de edad. Andalucía y España, 2022</t>
  </si>
  <si>
    <t>Porcentaje de tesis doctorales aprobadas según sexo y ámbito de estudio. Andalucía y España, 2022</t>
  </si>
  <si>
    <t>Porcentaje de tesis doctorales aprobadas según sexo y nacionalidad. Andalucía y España, 2022</t>
  </si>
  <si>
    <t>Evolución del techo de cristal en la universidad pública según área científico-tecnológica. Andalucía y España, cursos 2017-18 y 2022-23</t>
  </si>
  <si>
    <t>MUJERES EN EL SISTEMA ANDALUZ DEL CONOCIMIENTO 2024</t>
  </si>
  <si>
    <t>Fuente: INE [Encuesta de Población Activa] y Eurostat [Estadísticas del mercado laboral (lfsa_egaed, lfsa_egan)]</t>
  </si>
  <si>
    <t>Fuente: INE [Estadística continuas de población] y Eurostat [Estadísticas de población (demo_pjan)]</t>
  </si>
  <si>
    <t>Fuente: Eurostat [Estadísticas de empleo en la industria de alta tecnología y los servicios intensivos en conocimientos (htec_emp_reg2)]</t>
  </si>
  <si>
    <t>Fuente: IECA [Panel de Indicadores de Innovación de Andalucía] y Eurostat [Estadísticas de empleo en la industria de alta tecnología y los servicios intensivos en conocimientos (htec_kia_emp2)]</t>
  </si>
  <si>
    <t>Fuente: INE [Encuesta de Población Activa] y Eurostat [Estadísticas de recursos humanos en ciencia y tecnología (hrst_st_nunesex)]</t>
  </si>
  <si>
    <t>(1) IPSFL: Instituciones Privadas sin Fines de Lucro</t>
  </si>
  <si>
    <t>(2)En Equivalencia a Jornada Completa (EJC)</t>
  </si>
  <si>
    <t>Notas: Una actividad es clasificada como intensiva en conocimiento si las personas con educación superior representan más del 33% del total de las ocupadas en dicha actividad.</t>
  </si>
  <si>
    <t>(1) Datos de mujeres no disponibles para las Islas Baleares</t>
  </si>
  <si>
    <t>(2) Datos de mujeres y hombres no disponibles para las ciudades autónomas de Ceuta y Melilla</t>
  </si>
  <si>
    <t>(1) El indicador muestra cuánto personal en I+D técnico y auxiliar hay por cada investigador/a</t>
  </si>
  <si>
    <t>(2) En Equivalencia a Jornada Completa (EJC)</t>
  </si>
  <si>
    <t>(2) IPSFL: Instituciones Privadas sin Fines de Lucro</t>
  </si>
  <si>
    <t>(3) En Equivalencia a Jornada Completa (EJC)</t>
  </si>
  <si>
    <t>Fuente: IECA [Estadística sobre actividades de I+D]</t>
  </si>
  <si>
    <t>Nota: En Equivalencia a Jornada Completa (EJC)</t>
  </si>
  <si>
    <t>Concentración del personal investigador en la Administración Pública según sexo y área científico-tecnológica. Andalucía y España, 2015-2022</t>
  </si>
  <si>
    <t>Concentración del personal investigador en la Administración Pública según sexo y área científico-tecnológica. Andalucía, 2015-2022</t>
  </si>
  <si>
    <t>Concentración del personal investigador en Enseñanza Superior según sexo y área científico-tecnológica. Andalucía, 2015-2022</t>
  </si>
  <si>
    <t>Concentración del personal investigador en Enseñanza Superior según sexo y área científico-tecnológica. Andalucía , 2015-2022</t>
  </si>
  <si>
    <t>Concentración del personal investigador en las empresas según sexo y rama de actividad. Andalucía y España, 2015-2022</t>
  </si>
  <si>
    <t>Concentración del personal investigador en las empresas según sexo y rama de actividad. Andalucía, 2015-2022</t>
  </si>
  <si>
    <t>Fuente: INE [Estadística sobre actividades de I+D]</t>
  </si>
  <si>
    <t>(1) En Equivalencia a Jornada Completa (EJC)</t>
  </si>
  <si>
    <t>(2) Comprende el personal investigador, técnico y auxiliar</t>
  </si>
  <si>
    <t>Fuente: Ministerio de Universidades. Sistema Integrado de Información Universitaria (SIIU) [Estadística de personal de las universidades]</t>
  </si>
  <si>
    <t>(1) GRADO A: Profesorado Catedrático de Universidad</t>
  </si>
  <si>
    <t>(2) GRADO B: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</t>
  </si>
  <si>
    <t>(3) Profesorado Ayudante Doctor y personal contratado Juan de la Cierva</t>
  </si>
  <si>
    <t>(4) GRADO D: Profesor Ayudante y Personal Investigador en Formación (PIF) con contrato de convocatorias competitivas (FPI, FPU y otras predoctorales)</t>
  </si>
  <si>
    <t>(5) Datos de centros propios de universidades públicas</t>
  </si>
  <si>
    <t>Fuente: Ministerio de Universidades. Sistema Integrado de Información Universitaria (SIIU). [Estadística de personal de las universidades]</t>
  </si>
  <si>
    <t>promoción de las mujeres que a la de los hombres para llegar a la posición más alta de la carrera investigadora en el ámbito universitario</t>
  </si>
  <si>
    <t>(2) Datos de centros propios de universidades públicas</t>
  </si>
  <si>
    <t>Evolución de la concentración del personal investigador de Grado B en las universidades públicas según sexo y ramas de conocimiento. Andalucía y España, cursos 2018-19 a 2022-23</t>
  </si>
  <si>
    <t>Evolución de la concentración del personal investigador de Grado A en las universidades públicas según sexo y ramas de conocimiento. Andalucía y España, cursos 2018-19 a 2022-23</t>
  </si>
  <si>
    <t>Evolución de la concentración del personal investigador de Grado C en las universidades públicas según sexo y ramas de conocimiento. Andalucía y España, cursos 2018-19 a 2022-23</t>
  </si>
  <si>
    <t>(1) Grado B incluye a 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</t>
  </si>
  <si>
    <t>(2) No se incluye el Personal Empleado Investigador (PEI) por no estar disponible su desagregación por áreas</t>
  </si>
  <si>
    <t>Evolución de la concentración del personal investigador de Grado B en las universidades públicas según sexo y ramas de conocimiento. Andalucía y España, cursos 2018-19 y 2022-23</t>
  </si>
  <si>
    <t>Evolución de la concentración del personal investigador de Grado C en las universidades públicas según sexo y ramas de conocimiento. Andalucía y España, cursos 2018-19 y 2022-23</t>
  </si>
  <si>
    <t>Evolución de la proporción de mujeres en EDP en el personal investigador de las universidades públicas y privadas según grupo de edad y titularidad de la universidad. Andalucía y España, cursos 2018-19 a 2022-23</t>
  </si>
  <si>
    <t>Evolución de la proporción de mujeres en el personal investigador de las universidades públicas y privadas según grupo de edad y titularidad de la universidad. Andalucía y España, cursos 2018-19 a 2022-23</t>
  </si>
  <si>
    <t>Nota: Personal Empleado Investigador (PEI) más Personal Docente Investigador (PDI) con actividad investigadora en centros propios de universidades públicas</t>
  </si>
  <si>
    <t>(6) El dato del alumnado egresado de estudios de grado y 1º y2º ciclo, y los graduados en máster corresponden al curso 2021-2022</t>
  </si>
  <si>
    <t>Evolución de la proporción de mujeres en el personal investigador de las universidades públicas según la rama de enseñanza. Andalucía y España, cursos 2018-19 a 2022-23</t>
  </si>
  <si>
    <t>(3) Datos de centros propios de universidades públicas</t>
  </si>
  <si>
    <t>(2) No se incluye el Personal Empleado Investigador (PEI) por no estar disponible su desagregación por ramas de enseñanza</t>
  </si>
  <si>
    <t>Distribución de mujeres y hombres en órganos unipersonales de gobierno de las universidades públicas, según tipo de órgano, 2024 y 2021</t>
  </si>
  <si>
    <t>Málaga, Pablo de Olavide y Sevilla</t>
  </si>
  <si>
    <t>(1) Datos de Andalucía a enero 2024</t>
  </si>
  <si>
    <t>(2) Los datos de España son a 2021, procedentes de la publicación Científicas en cifras 2023 del Ministerio de Ciencia e Innovación</t>
  </si>
  <si>
    <t>(Datos 2024)</t>
  </si>
  <si>
    <t>Distribución del equilibrio de género y la infra-representación de mujeres/hombres en la composición de órganos/equipos de gobierno de las Universidades públicas, según tipo de órgano/equipo. Andalucía y España, 2024 y 2021</t>
  </si>
  <si>
    <t>(1) Datos a enero de 2024</t>
  </si>
  <si>
    <t>infrarepresentación de mujeres (si ellas son menos del 40%) o de hombres (si ellos son más del 60%)</t>
  </si>
  <si>
    <t>(3) Entre los equipos de gobierno de centros se incluyen los equipos decanales de las facultades y los de dirección de escuelas</t>
  </si>
  <si>
    <t>Proporción de mujeres en las solicitudes de acreditación evaluadas y concedidas para el acceso a los cuerpos docentes universitarios según categoría solicitada y rama de conocimiento 2020, 2021 y 2022</t>
  </si>
  <si>
    <t>Tasas de éxito de mujeres y hombres en las acreditaciones para el acceso a los cuerpos docentes universitarios según categoría solicitada y rama de conocimiento 2020, 2021 y 2022</t>
  </si>
  <si>
    <t>Proporción de mujeres en las solicitudes de acreditación evaluadas y concedidas para el acceso a los cuerpos docentes universitarios según categoría solicitada y rama de conocimiento 2021 y 2022</t>
  </si>
  <si>
    <t>Tasas de éxito de mujeres y hombres en las acreditaciones para el acceso a los cuerpos docentes universitarios según categoría solicitada y rama de conocimiento 2021 y 2022</t>
  </si>
  <si>
    <t>Fuente: SICA [Sistema de Información Científica de Andalucía]</t>
  </si>
  <si>
    <t>Fuente: Base de datos OEPMESTAD [Oficina española de Patentes y Marcas]</t>
  </si>
  <si>
    <t>Fuente: INE [Encuesta de Población Activa]</t>
  </si>
  <si>
    <t>Porcentaje de investigadores principales que lideran grupos de investigación según sexo. Andalucía, 2011-2023</t>
  </si>
  <si>
    <t>Porcentaje de mujeres que lideran grupos de investigación por áreas científico-técnicas. Andalucía, 2011-2023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</si>
</sst>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_-* #,##0.0_-;\-* #,##0.0_-;_-* &quot;-&quot;??_-;_-@_-"/>
    <numFmt numFmtId="167" formatCode="_-* #,##0_-;\-* #,##0_-;_-* &quot;-&quot;??_-;_-@_-"/>
  </numFmts>
  <fonts count="2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595959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u/>
      <sz val="11"/>
      <color theme="10"/>
      <name val="Source Sans Pro"/>
      <family val="2"/>
    </font>
    <font>
      <b/>
      <sz val="11"/>
      <color rgb="FFFFFFFF"/>
      <name val="Source Sans Pro"/>
      <family val="2"/>
    </font>
    <font>
      <i/>
      <sz val="11"/>
      <color rgb="FF595959"/>
      <name val="Source Sans Pro"/>
      <family val="2"/>
    </font>
    <font>
      <sz val="7"/>
      <color rgb="FF000000"/>
      <name val="Source Sans Pro"/>
      <family val="2"/>
    </font>
    <font>
      <sz val="8"/>
      <color rgb="FF000000"/>
      <name val="Source Sans Pro"/>
      <family val="2"/>
    </font>
    <font>
      <sz val="11"/>
      <color theme="2" tint="-0.749961851863155"/>
      <name val="Source Sans Pro"/>
      <family val="2"/>
    </font>
    <font>
      <sz val="10"/>
      <color rgb="FF000000"/>
      <name val="Source Sans Pro"/>
      <family val="2"/>
    </font>
    <font>
      <sz val="11"/>
      <name val="Source Sans Pro"/>
      <family val="2"/>
    </font>
    <font>
      <sz val="11"/>
      <color rgb="FFFF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rgb="FF000000"/>
      </top>
      <bottom style="hair">
        <color rgb="FF000000"/>
      </bottom>
      <diagonal/>
    </border>
    <border>
      <left/>
      <right style="thick">
        <color rgb="FFFFFFFF"/>
      </right>
      <top style="hair">
        <color rgb="FF000000"/>
      </top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theme="0" tint="-0.14996795556505021"/>
      </top>
      <bottom style="thin">
        <color rgb="FFD9D9D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theme="0" tint="-0.14996795556505021"/>
      </top>
      <bottom style="thin">
        <color rgb="FFD9D9D9"/>
      </bottom>
      <diagonal/>
    </border>
    <border>
      <left/>
      <right style="thick">
        <color rgb="FFFFFFFF"/>
      </right>
      <top style="thin">
        <color theme="0" tint="-0.14996795556505021"/>
      </top>
      <bottom style="thin">
        <color rgb="FFD9D9D9"/>
      </bottom>
      <diagonal/>
    </border>
    <border>
      <left style="thick">
        <color rgb="FFFFFFFF"/>
      </left>
      <right/>
      <top/>
      <bottom style="thin">
        <color rgb="FFD9D9D9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/>
    <xf numFmtId="0" fontId="0" fillId="0" borderId="1" xfId="0" applyBorder="1"/>
    <xf numFmtId="0" fontId="3" fillId="0" borderId="0" xfId="0" quotePrefix="1" applyFont="1"/>
    <xf numFmtId="0" fontId="4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 indent="1"/>
    </xf>
    <xf numFmtId="2" fontId="0" fillId="0" borderId="28" xfId="1" applyNumberFormat="1" applyFont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0" fontId="0" fillId="0" borderId="35" xfId="0" applyBorder="1"/>
    <xf numFmtId="0" fontId="0" fillId="0" borderId="44" xfId="0" applyBorder="1"/>
    <xf numFmtId="0" fontId="0" fillId="0" borderId="43" xfId="0" applyBorder="1"/>
    <xf numFmtId="165" fontId="0" fillId="0" borderId="43" xfId="1" applyNumberFormat="1" applyFont="1" applyBorder="1" applyAlignment="1"/>
    <xf numFmtId="0" fontId="0" fillId="0" borderId="0" xfId="0" applyBorder="1"/>
    <xf numFmtId="165" fontId="0" fillId="0" borderId="0" xfId="1" applyNumberFormat="1" applyFont="1" applyBorder="1" applyAlignment="1"/>
    <xf numFmtId="165" fontId="0" fillId="0" borderId="35" xfId="1" applyNumberFormat="1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5" applyFont="1"/>
    <xf numFmtId="0" fontId="13" fillId="0" borderId="0" xfId="5" applyFont="1" applyFill="1"/>
    <xf numFmtId="0" fontId="14" fillId="2" borderId="0" xfId="0" applyFont="1" applyFill="1" applyAlignment="1">
      <alignment horizontal="center"/>
    </xf>
    <xf numFmtId="0" fontId="15" fillId="0" borderId="0" xfId="0" quotePrefix="1" applyFont="1"/>
    <xf numFmtId="0" fontId="16" fillId="0" borderId="0" xfId="0" applyFont="1"/>
    <xf numFmtId="0" fontId="12" fillId="0" borderId="1" xfId="0" applyFont="1" applyBorder="1"/>
    <xf numFmtId="0" fontId="12" fillId="0" borderId="4" xfId="0" applyFont="1" applyBorder="1"/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166" fontId="12" fillId="0" borderId="7" xfId="4" applyNumberFormat="1" applyFont="1" applyBorder="1"/>
    <xf numFmtId="166" fontId="12" fillId="0" borderId="8" xfId="4" applyNumberFormat="1" applyFont="1" applyBorder="1"/>
    <xf numFmtId="166" fontId="12" fillId="0" borderId="45" xfId="4" applyNumberFormat="1" applyFont="1" applyBorder="1"/>
    <xf numFmtId="166" fontId="12" fillId="0" borderId="46" xfId="4" applyNumberFormat="1" applyFont="1" applyBorder="1"/>
    <xf numFmtId="166" fontId="12" fillId="0" borderId="9" xfId="4" applyNumberFormat="1" applyFont="1" applyBorder="1"/>
    <xf numFmtId="166" fontId="12" fillId="0" borderId="10" xfId="4" applyNumberFormat="1" applyFont="1" applyBorder="1"/>
    <xf numFmtId="3" fontId="12" fillId="0" borderId="0" xfId="0" applyNumberFormat="1" applyFont="1"/>
    <xf numFmtId="165" fontId="12" fillId="0" borderId="7" xfId="0" applyNumberFormat="1" applyFont="1" applyBorder="1"/>
    <xf numFmtId="165" fontId="12" fillId="0" borderId="8" xfId="0" applyNumberFormat="1" applyFont="1" applyBorder="1"/>
    <xf numFmtId="165" fontId="12" fillId="0" borderId="45" xfId="0" applyNumberFormat="1" applyFont="1" applyBorder="1"/>
    <xf numFmtId="165" fontId="12" fillId="0" borderId="46" xfId="0" applyNumberFormat="1" applyFont="1" applyBorder="1"/>
    <xf numFmtId="165" fontId="12" fillId="0" borderId="9" xfId="0" applyNumberFormat="1" applyFont="1" applyBorder="1"/>
    <xf numFmtId="165" fontId="12" fillId="0" borderId="10" xfId="0" applyNumberFormat="1" applyFont="1" applyBorder="1"/>
    <xf numFmtId="0" fontId="12" fillId="0" borderId="0" xfId="0" applyFont="1" applyBorder="1" applyAlignment="1">
      <alignment horizontal="center"/>
    </xf>
    <xf numFmtId="165" fontId="12" fillId="0" borderId="45" xfId="0" applyNumberFormat="1" applyFont="1" applyFill="1" applyBorder="1"/>
    <xf numFmtId="165" fontId="12" fillId="0" borderId="46" xfId="0" applyNumberFormat="1" applyFont="1" applyFill="1" applyBorder="1"/>
    <xf numFmtId="165" fontId="12" fillId="0" borderId="0" xfId="0" applyNumberFormat="1" applyFont="1" applyBorder="1"/>
    <xf numFmtId="10" fontId="12" fillId="0" borderId="7" xfId="0" applyNumberFormat="1" applyFont="1" applyBorder="1"/>
    <xf numFmtId="10" fontId="12" fillId="0" borderId="8" xfId="0" applyNumberFormat="1" applyFont="1" applyBorder="1"/>
    <xf numFmtId="10" fontId="12" fillId="0" borderId="45" xfId="0" applyNumberFormat="1" applyFont="1" applyBorder="1"/>
    <xf numFmtId="10" fontId="12" fillId="0" borderId="46" xfId="0" applyNumberFormat="1" applyFont="1" applyBorder="1"/>
    <xf numFmtId="0" fontId="12" fillId="0" borderId="0" xfId="0" applyFont="1" applyAlignment="1"/>
    <xf numFmtId="0" fontId="12" fillId="3" borderId="3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10" fontId="12" fillId="0" borderId="28" xfId="0" applyNumberFormat="1" applyFont="1" applyBorder="1"/>
    <xf numFmtId="0" fontId="12" fillId="0" borderId="0" xfId="0" quotePrefix="1" applyFont="1" applyAlignment="1">
      <alignment horizontal="left" vertical="center" indent="1"/>
    </xf>
    <xf numFmtId="0" fontId="16" fillId="0" borderId="0" xfId="0" applyFont="1" applyAlignment="1">
      <alignment vertical="top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/>
    </xf>
    <xf numFmtId="165" fontId="12" fillId="0" borderId="29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47" xfId="0" applyNumberFormat="1" applyFont="1" applyBorder="1" applyAlignment="1">
      <alignment horizontal="center"/>
    </xf>
    <xf numFmtId="165" fontId="12" fillId="0" borderId="45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/>
    </xf>
    <xf numFmtId="0" fontId="17" fillId="3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indent="1"/>
    </xf>
    <xf numFmtId="10" fontId="12" fillId="0" borderId="0" xfId="1" applyNumberFormat="1" applyFont="1"/>
    <xf numFmtId="165" fontId="12" fillId="0" borderId="7" xfId="1" applyNumberFormat="1" applyFont="1" applyBorder="1" applyAlignment="1">
      <alignment horizontal="center"/>
    </xf>
    <xf numFmtId="165" fontId="12" fillId="0" borderId="28" xfId="1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165" fontId="12" fillId="0" borderId="7" xfId="1" applyNumberFormat="1" applyFont="1" applyBorder="1"/>
    <xf numFmtId="165" fontId="12" fillId="0" borderId="8" xfId="1" applyNumberFormat="1" applyFont="1" applyBorder="1"/>
    <xf numFmtId="165" fontId="12" fillId="0" borderId="45" xfId="1" applyNumberFormat="1" applyFont="1" applyBorder="1"/>
    <xf numFmtId="165" fontId="12" fillId="0" borderId="46" xfId="1" applyNumberFormat="1" applyFont="1" applyBorder="1"/>
    <xf numFmtId="0" fontId="12" fillId="0" borderId="14" xfId="0" applyFont="1" applyBorder="1" applyAlignment="1">
      <alignment horizontal="left"/>
    </xf>
    <xf numFmtId="0" fontId="18" fillId="0" borderId="1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165" fontId="12" fillId="0" borderId="33" xfId="1" applyNumberFormat="1" applyFont="1" applyBorder="1"/>
    <xf numFmtId="165" fontId="12" fillId="0" borderId="48" xfId="1" applyNumberFormat="1" applyFont="1" applyBorder="1"/>
    <xf numFmtId="0" fontId="12" fillId="0" borderId="34" xfId="0" applyFont="1" applyBorder="1" applyAlignment="1">
      <alignment horizontal="left"/>
    </xf>
    <xf numFmtId="165" fontId="12" fillId="0" borderId="35" xfId="1" applyNumberFormat="1" applyFont="1" applyBorder="1"/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0" fontId="12" fillId="0" borderId="9" xfId="0" applyNumberFormat="1" applyFont="1" applyBorder="1"/>
    <xf numFmtId="10" fontId="12" fillId="0" borderId="10" xfId="0" applyNumberFormat="1" applyFont="1" applyBorder="1"/>
    <xf numFmtId="0" fontId="17" fillId="3" borderId="17" xfId="0" applyFont="1" applyFill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right"/>
    </xf>
    <xf numFmtId="0" fontId="15" fillId="0" borderId="0" xfId="0" applyFont="1"/>
    <xf numFmtId="2" fontId="12" fillId="0" borderId="7" xfId="0" applyNumberFormat="1" applyFont="1" applyBorder="1"/>
    <xf numFmtId="2" fontId="12" fillId="0" borderId="8" xfId="0" applyNumberFormat="1" applyFont="1" applyBorder="1"/>
    <xf numFmtId="2" fontId="12" fillId="0" borderId="45" xfId="0" applyNumberFormat="1" applyFont="1" applyBorder="1"/>
    <xf numFmtId="2" fontId="12" fillId="0" borderId="46" xfId="0" applyNumberFormat="1" applyFont="1" applyBorder="1"/>
    <xf numFmtId="2" fontId="12" fillId="0" borderId="9" xfId="0" applyNumberFormat="1" applyFont="1" applyBorder="1"/>
    <xf numFmtId="2" fontId="12" fillId="0" borderId="10" xfId="0" applyNumberFormat="1" applyFont="1" applyBorder="1"/>
    <xf numFmtId="2" fontId="12" fillId="0" borderId="0" xfId="0" applyNumberFormat="1" applyFont="1" applyBorder="1"/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165" fontId="12" fillId="0" borderId="0" xfId="0" applyNumberFormat="1" applyFont="1"/>
    <xf numFmtId="165" fontId="12" fillId="0" borderId="0" xfId="1" applyNumberFormat="1" applyFont="1"/>
    <xf numFmtId="165" fontId="12" fillId="0" borderId="33" xfId="0" applyNumberFormat="1" applyFont="1" applyBorder="1"/>
    <xf numFmtId="165" fontId="12" fillId="0" borderId="48" xfId="0" applyNumberFormat="1" applyFont="1" applyBorder="1"/>
    <xf numFmtId="165" fontId="12" fillId="0" borderId="49" xfId="0" applyNumberFormat="1" applyFont="1" applyBorder="1"/>
    <xf numFmtId="165" fontId="12" fillId="0" borderId="29" xfId="0" applyNumberFormat="1" applyFont="1" applyBorder="1"/>
    <xf numFmtId="165" fontId="12" fillId="0" borderId="50" xfId="0" applyNumberFormat="1" applyFont="1" applyBorder="1"/>
    <xf numFmtId="165" fontId="12" fillId="0" borderId="51" xfId="0" applyNumberFormat="1" applyFont="1" applyBorder="1"/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165" fontId="12" fillId="0" borderId="52" xfId="0" applyNumberFormat="1" applyFont="1" applyBorder="1"/>
    <xf numFmtId="165" fontId="12" fillId="0" borderId="9" xfId="1" applyNumberFormat="1" applyFont="1" applyBorder="1"/>
    <xf numFmtId="165" fontId="12" fillId="0" borderId="10" xfId="1" applyNumberFormat="1" applyFont="1" applyBorder="1"/>
    <xf numFmtId="0" fontId="19" fillId="0" borderId="11" xfId="0" applyFont="1" applyBorder="1" applyAlignment="1">
      <alignment horizontal="center" vertical="center" wrapText="1"/>
    </xf>
    <xf numFmtId="9" fontId="12" fillId="0" borderId="7" xfId="1" applyFont="1" applyBorder="1" applyAlignment="1">
      <alignment horizontal="center"/>
    </xf>
    <xf numFmtId="9" fontId="12" fillId="0" borderId="28" xfId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2" fillId="0" borderId="35" xfId="0" applyFont="1" applyBorder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 wrapText="1" indent="1"/>
    </xf>
    <xf numFmtId="165" fontId="20" fillId="0" borderId="7" xfId="1" applyNumberFormat="1" applyFont="1" applyFill="1" applyBorder="1" applyAlignment="1">
      <alignment horizontal="center"/>
    </xf>
    <xf numFmtId="165" fontId="12" fillId="0" borderId="33" xfId="1" applyNumberFormat="1" applyFont="1" applyBorder="1" applyAlignment="1">
      <alignment horizontal="center"/>
    </xf>
    <xf numFmtId="165" fontId="20" fillId="0" borderId="33" xfId="1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left" vertical="center" wrapText="1" indent="1"/>
    </xf>
    <xf numFmtId="165" fontId="20" fillId="0" borderId="28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indent="1"/>
    </xf>
    <xf numFmtId="9" fontId="1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 indent="1"/>
    </xf>
    <xf numFmtId="165" fontId="12" fillId="0" borderId="7" xfId="1" applyNumberFormat="1" applyFont="1" applyFill="1" applyBorder="1" applyAlignment="1">
      <alignment horizontal="center"/>
    </xf>
    <xf numFmtId="165" fontId="12" fillId="0" borderId="33" xfId="1" applyNumberFormat="1" applyFont="1" applyFill="1" applyBorder="1" applyAlignment="1">
      <alignment horizontal="center"/>
    </xf>
    <xf numFmtId="165" fontId="12" fillId="0" borderId="33" xfId="1" quotePrefix="1" applyNumberFormat="1" applyFont="1" applyFill="1" applyBorder="1" applyAlignment="1">
      <alignment horizontal="center"/>
    </xf>
    <xf numFmtId="165" fontId="12" fillId="0" borderId="33" xfId="1" quotePrefix="1" applyNumberFormat="1" applyFont="1" applyBorder="1" applyAlignment="1">
      <alignment horizontal="center"/>
    </xf>
    <xf numFmtId="165" fontId="12" fillId="0" borderId="28" xfId="1" applyNumberFormat="1" applyFont="1" applyFill="1" applyBorder="1" applyAlignment="1">
      <alignment horizontal="center"/>
    </xf>
    <xf numFmtId="0" fontId="21" fillId="0" borderId="0" xfId="0" applyFont="1"/>
    <xf numFmtId="0" fontId="12" fillId="0" borderId="0" xfId="0" applyFont="1" applyFill="1"/>
    <xf numFmtId="165" fontId="12" fillId="0" borderId="45" xfId="1" applyNumberFormat="1" applyFont="1" applyBorder="1" applyAlignment="1">
      <alignment horizontal="center"/>
    </xf>
    <xf numFmtId="0" fontId="12" fillId="0" borderId="0" xfId="0" applyFont="1" applyAlignment="1">
      <alignment horizontal="left" indent="1"/>
    </xf>
    <xf numFmtId="0" fontId="20" fillId="0" borderId="36" xfId="0" applyFont="1" applyBorder="1" applyAlignment="1">
      <alignment vertical="center" wrapText="1"/>
    </xf>
    <xf numFmtId="165" fontId="12" fillId="0" borderId="37" xfId="0" applyNumberFormat="1" applyFont="1" applyBorder="1" applyAlignment="1">
      <alignment horizontal="right"/>
    </xf>
    <xf numFmtId="165" fontId="12" fillId="0" borderId="38" xfId="0" applyNumberFormat="1" applyFont="1" applyBorder="1" applyAlignment="1">
      <alignment horizontal="right"/>
    </xf>
    <xf numFmtId="10" fontId="12" fillId="0" borderId="0" xfId="0" applyNumberFormat="1" applyFont="1"/>
    <xf numFmtId="165" fontId="12" fillId="0" borderId="39" xfId="0" applyNumberFormat="1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0" fillId="0" borderId="35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0" fontId="12" fillId="0" borderId="0" xfId="0" applyNumberFormat="1" applyFont="1" applyAlignment="1">
      <alignment horizontal="right"/>
    </xf>
    <xf numFmtId="0" fontId="12" fillId="0" borderId="41" xfId="0" applyFont="1" applyBorder="1" applyAlignment="1">
      <alignment wrapText="1"/>
    </xf>
    <xf numFmtId="0" fontId="11" fillId="0" borderId="42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horizontal="center" wrapText="1"/>
    </xf>
    <xf numFmtId="166" fontId="12" fillId="0" borderId="0" xfId="4" applyNumberFormat="1" applyFont="1" applyBorder="1" applyAlignment="1">
      <alignment horizontal="right" wrapText="1"/>
    </xf>
    <xf numFmtId="166" fontId="12" fillId="0" borderId="0" xfId="4" applyNumberFormat="1" applyFont="1" applyBorder="1" applyAlignment="1">
      <alignment wrapText="1"/>
    </xf>
    <xf numFmtId="0" fontId="12" fillId="0" borderId="42" xfId="0" applyFont="1" applyBorder="1" applyAlignment="1">
      <alignment wrapText="1"/>
    </xf>
    <xf numFmtId="166" fontId="12" fillId="0" borderId="42" xfId="0" applyNumberFormat="1" applyFont="1" applyBorder="1" applyAlignment="1">
      <alignment horizontal="center" wrapText="1"/>
    </xf>
    <xf numFmtId="166" fontId="12" fillId="0" borderId="42" xfId="4" applyNumberFormat="1" applyFont="1" applyBorder="1" applyAlignment="1">
      <alignment horizontal="right" wrapText="1"/>
    </xf>
    <xf numFmtId="166" fontId="12" fillId="0" borderId="42" xfId="4" applyNumberFormat="1" applyFont="1" applyBorder="1" applyAlignment="1">
      <alignment wrapText="1"/>
    </xf>
    <xf numFmtId="165" fontId="12" fillId="0" borderId="0" xfId="1" applyNumberFormat="1" applyFont="1" applyBorder="1" applyAlignment="1">
      <alignment horizontal="right"/>
    </xf>
    <xf numFmtId="0" fontId="12" fillId="0" borderId="43" xfId="0" applyFont="1" applyBorder="1" applyAlignment="1">
      <alignment wrapText="1"/>
    </xf>
    <xf numFmtId="9" fontId="12" fillId="0" borderId="43" xfId="1" applyFont="1" applyBorder="1" applyAlignment="1">
      <alignment horizontal="center" wrapText="1"/>
    </xf>
    <xf numFmtId="9" fontId="12" fillId="0" borderId="43" xfId="1" applyFont="1" applyBorder="1" applyAlignment="1">
      <alignment horizontal="right" wrapText="1"/>
    </xf>
    <xf numFmtId="9" fontId="12" fillId="0" borderId="43" xfId="1" applyFont="1" applyBorder="1" applyAlignment="1">
      <alignment wrapText="1"/>
    </xf>
    <xf numFmtId="9" fontId="12" fillId="0" borderId="42" xfId="1" applyFont="1" applyBorder="1" applyAlignment="1">
      <alignment horizontal="center" wrapText="1"/>
    </xf>
    <xf numFmtId="9" fontId="12" fillId="0" borderId="42" xfId="1" applyFont="1" applyBorder="1" applyAlignment="1">
      <alignment horizontal="right" wrapText="1"/>
    </xf>
    <xf numFmtId="9" fontId="12" fillId="0" borderId="42" xfId="1" applyFont="1" applyBorder="1" applyAlignment="1">
      <alignment wrapText="1"/>
    </xf>
    <xf numFmtId="9" fontId="12" fillId="0" borderId="42" xfId="1" applyFont="1" applyBorder="1"/>
    <xf numFmtId="0" fontId="12" fillId="0" borderId="44" xfId="0" applyFont="1" applyBorder="1"/>
    <xf numFmtId="0" fontId="12" fillId="0" borderId="42" xfId="0" applyFont="1" applyBorder="1" applyAlignment="1">
      <alignment horizontal="center"/>
    </xf>
    <xf numFmtId="10" fontId="12" fillId="0" borderId="42" xfId="1" applyNumberFormat="1" applyFont="1" applyBorder="1"/>
    <xf numFmtId="165" fontId="12" fillId="0" borderId="42" xfId="1" applyNumberFormat="1" applyFont="1" applyBorder="1"/>
    <xf numFmtId="0" fontId="12" fillId="0" borderId="44" xfId="0" applyFont="1" applyBorder="1" applyAlignment="1">
      <alignment wrapText="1"/>
    </xf>
    <xf numFmtId="167" fontId="12" fillId="0" borderId="0" xfId="4" applyNumberFormat="1" applyFont="1"/>
    <xf numFmtId="167" fontId="12" fillId="0" borderId="0" xfId="4" applyNumberFormat="1" applyFont="1" applyBorder="1"/>
    <xf numFmtId="165" fontId="12" fillId="0" borderId="0" xfId="1" applyNumberFormat="1" applyFont="1" applyBorder="1"/>
    <xf numFmtId="167" fontId="12" fillId="0" borderId="42" xfId="4" applyNumberFormat="1" applyFont="1" applyBorder="1"/>
    <xf numFmtId="167" fontId="12" fillId="0" borderId="0" xfId="4" applyNumberFormat="1" applyFont="1" applyFill="1" applyBorder="1"/>
    <xf numFmtId="0" fontId="12" fillId="0" borderId="41" xfId="0" applyFont="1" applyBorder="1" applyAlignment="1">
      <alignment horizontal="left" vertical="top"/>
    </xf>
    <xf numFmtId="0" fontId="12" fillId="0" borderId="42" xfId="0" applyFont="1" applyBorder="1"/>
    <xf numFmtId="3" fontId="12" fillId="0" borderId="0" xfId="0" applyNumberFormat="1" applyFont="1" applyAlignment="1">
      <alignment horizontal="center"/>
    </xf>
    <xf numFmtId="3" fontId="12" fillId="0" borderId="42" xfId="0" applyNumberFormat="1" applyFont="1" applyBorder="1" applyAlignment="1">
      <alignment horizontal="center"/>
    </xf>
    <xf numFmtId="3" fontId="12" fillId="0" borderId="42" xfId="0" applyNumberFormat="1" applyFont="1" applyBorder="1"/>
    <xf numFmtId="2" fontId="12" fillId="0" borderId="0" xfId="0" applyNumberFormat="1" applyFont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165" fontId="12" fillId="0" borderId="0" xfId="1" applyNumberFormat="1" applyFont="1" applyAlignment="1">
      <alignment horizontal="center"/>
    </xf>
    <xf numFmtId="165" fontId="12" fillId="0" borderId="35" xfId="1" applyNumberFormat="1" applyFont="1" applyBorder="1" applyAlignment="1">
      <alignment horizontal="center"/>
    </xf>
    <xf numFmtId="0" fontId="0" fillId="4" borderId="32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</cellXfs>
  <cellStyles count="6">
    <cellStyle name="Hipervínculo" xfId="5" builtinId="8"/>
    <cellStyle name="Millares" xfId="4" builtinId="3"/>
    <cellStyle name="Normal" xfId="0" builtinId="0" customBuiltin="1"/>
    <cellStyle name="Normal 2" xfId="2" xr:uid="{79724CC0-11E5-4AEF-93F3-2F314A57F6BA}"/>
    <cellStyle name="Porcentaje" xfId="1" builtinId="5"/>
    <cellStyle name="Porcentaje 2" xfId="3" xr:uid="{027A658D-6BC3-4724-BAB7-0486775C1573}"/>
  </cellStyles>
  <dxfs count="0"/>
  <tableStyles count="0" defaultTableStyle="TableStyleMedium2" defaultPivotStyle="PivotStyleLight16"/>
  <colors>
    <mruColors>
      <color rgb="FF8FAADC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596654234395208"/>
          <c:y val="3.0954751332749397E-2"/>
          <c:w val="0.61649359825981109"/>
          <c:h val="0.79457301388266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'2.2'!$C$11:$C$11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'2.2'!$B$12:$B$28</c:f>
              <c:strCache>
                <c:ptCount val="17"/>
                <c:pt idx="0">
                  <c:v>Extremadura</c:v>
                </c:pt>
                <c:pt idx="1">
                  <c:v>Navarra</c:v>
                </c:pt>
                <c:pt idx="2">
                  <c:v>La Rioja</c:v>
                </c:pt>
                <c:pt idx="3">
                  <c:v>Aragón</c:v>
                </c:pt>
                <c:pt idx="4">
                  <c:v>Islas Baleares</c:v>
                </c:pt>
                <c:pt idx="5">
                  <c:v>Castilla y León</c:v>
                </c:pt>
                <c:pt idx="6">
                  <c:v>País Vasco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Castilla -La Mancha</c:v>
                </c:pt>
                <c:pt idx="11">
                  <c:v>Comunidad Valenciana</c:v>
                </c:pt>
                <c:pt idx="12">
                  <c:v>Cataluña</c:v>
                </c:pt>
                <c:pt idx="13">
                  <c:v>Comunidad de Madrid</c:v>
                </c:pt>
                <c:pt idx="14">
                  <c:v>Cantabria</c:v>
                </c:pt>
                <c:pt idx="15">
                  <c:v>Región de Murcia</c:v>
                </c:pt>
                <c:pt idx="16">
                  <c:v>Principado de Asturias</c:v>
                </c:pt>
              </c:strCache>
            </c:strRef>
          </c:cat>
          <c:val>
            <c:numRef>
              <c:f>'2.2'!$C$12:$C$28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0.50673035171515413</c:v>
                </c:pt>
                <c:pt idx="3">
                  <c:v>0.49061530124636676</c:v>
                </c:pt>
                <c:pt idx="4">
                  <c:v>0.48778427092867704</c:v>
                </c:pt>
                <c:pt idx="5">
                  <c:v>0.47970779220779219</c:v>
                </c:pt>
                <c:pt idx="6">
                  <c:v>0.47129987737005946</c:v>
                </c:pt>
                <c:pt idx="7">
                  <c:v>0.45388179138003648</c:v>
                </c:pt>
                <c:pt idx="8">
                  <c:v>0.43893687707641199</c:v>
                </c:pt>
                <c:pt idx="9">
                  <c:v>0.43411145764420506</c:v>
                </c:pt>
                <c:pt idx="10">
                  <c:v>0.42779783393501802</c:v>
                </c:pt>
                <c:pt idx="11">
                  <c:v>0.42360058537605189</c:v>
                </c:pt>
                <c:pt idx="12">
                  <c:v>0.42219044618404794</c:v>
                </c:pt>
                <c:pt idx="13">
                  <c:v>0.42129985012976567</c:v>
                </c:pt>
                <c:pt idx="14">
                  <c:v>0.42029425147884125</c:v>
                </c:pt>
                <c:pt idx="15">
                  <c:v>0.4128668387343466</c:v>
                </c:pt>
                <c:pt idx="16">
                  <c:v>0.39152925961849333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EC-4F00-822E-A5714A1316EA}"/>
            </c:ext>
          </c:extLst>
        </c:ser>
        <c:ser>
          <c:idx val="1"/>
          <c:order val="1"/>
          <c:tx>
            <c:strRef>
              <c:f>'2.2'!$D$11:$D$11</c:f>
              <c:strCache>
                <c:ptCount val="1"/>
                <c:pt idx="0">
                  <c:v>Administración pública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46-4C10-BFEA-83251DF54342}"/>
              </c:ext>
            </c:extLst>
          </c:dPt>
          <c:dLbls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'2.2'!$B$12:$B$28</c:f>
              <c:strCache>
                <c:ptCount val="17"/>
                <c:pt idx="0">
                  <c:v>Extremadura</c:v>
                </c:pt>
                <c:pt idx="1">
                  <c:v>Navarra</c:v>
                </c:pt>
                <c:pt idx="2">
                  <c:v>La Rioja</c:v>
                </c:pt>
                <c:pt idx="3">
                  <c:v>Aragón</c:v>
                </c:pt>
                <c:pt idx="4">
                  <c:v>Islas Baleares</c:v>
                </c:pt>
                <c:pt idx="5">
                  <c:v>Castilla y León</c:v>
                </c:pt>
                <c:pt idx="6">
                  <c:v>País Vasco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Castilla -La Mancha</c:v>
                </c:pt>
                <c:pt idx="11">
                  <c:v>Comunidad Valenciana</c:v>
                </c:pt>
                <c:pt idx="12">
                  <c:v>Cataluña</c:v>
                </c:pt>
                <c:pt idx="13">
                  <c:v>Comunidad de Madrid</c:v>
                </c:pt>
                <c:pt idx="14">
                  <c:v>Cantabria</c:v>
                </c:pt>
                <c:pt idx="15">
                  <c:v>Región de Murcia</c:v>
                </c:pt>
                <c:pt idx="16">
                  <c:v>Principado de Asturias</c:v>
                </c:pt>
              </c:strCache>
            </c:strRef>
          </c:cat>
          <c:val>
            <c:numRef>
              <c:f>'2.2'!$D$12:$D$28</c:f>
              <c:numCache>
                <c:formatCode>0.00%</c:formatCode>
                <c:ptCount val="17"/>
                <c:pt idx="0">
                  <c:v>0.52839999999999998</c:v>
                </c:pt>
                <c:pt idx="1">
                  <c:v>0.49359886201991471</c:v>
                </c:pt>
                <c:pt idx="2">
                  <c:v>0.5741014278680453</c:v>
                </c:pt>
                <c:pt idx="3">
                  <c:v>0.46267625103677079</c:v>
                </c:pt>
                <c:pt idx="4">
                  <c:v>0.5532885906040268</c:v>
                </c:pt>
                <c:pt idx="5">
                  <c:v>0.60538856304985333</c:v>
                </c:pt>
                <c:pt idx="6">
                  <c:v>0.46620521172638441</c:v>
                </c:pt>
                <c:pt idx="7">
                  <c:v>0.5807687972043738</c:v>
                </c:pt>
                <c:pt idx="8">
                  <c:v>0.36369327073552427</c:v>
                </c:pt>
                <c:pt idx="9">
                  <c:v>0.52395399703661893</c:v>
                </c:pt>
                <c:pt idx="10">
                  <c:v>0.50865133917990046</c:v>
                </c:pt>
                <c:pt idx="11">
                  <c:v>0.58283894335852116</c:v>
                </c:pt>
                <c:pt idx="12">
                  <c:v>0.48800536561018215</c:v>
                </c:pt>
                <c:pt idx="13">
                  <c:v>0.49658651128408049</c:v>
                </c:pt>
                <c:pt idx="14">
                  <c:v>0.50364963503649629</c:v>
                </c:pt>
                <c:pt idx="15">
                  <c:v>0.44035571910456911</c:v>
                </c:pt>
                <c:pt idx="16">
                  <c:v>0.5804428044280443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EC-4F00-822E-A5714A1316EA}"/>
            </c:ext>
          </c:extLst>
        </c:ser>
        <c:ser>
          <c:idx val="2"/>
          <c:order val="2"/>
          <c:tx>
            <c:strRef>
              <c:f>'2.2'!$E$11:$E$11</c:f>
              <c:strCache>
                <c:ptCount val="1"/>
                <c:pt idx="0">
                  <c:v>Empresas e IPSFL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'2.2'!$B$12:$B$28</c:f>
              <c:strCache>
                <c:ptCount val="17"/>
                <c:pt idx="0">
                  <c:v>Extremadura</c:v>
                </c:pt>
                <c:pt idx="1">
                  <c:v>Navarra</c:v>
                </c:pt>
                <c:pt idx="2">
                  <c:v>La Rioja</c:v>
                </c:pt>
                <c:pt idx="3">
                  <c:v>Aragón</c:v>
                </c:pt>
                <c:pt idx="4">
                  <c:v>Islas Baleares</c:v>
                </c:pt>
                <c:pt idx="5">
                  <c:v>Castilla y León</c:v>
                </c:pt>
                <c:pt idx="6">
                  <c:v>País Vasco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Castilla -La Mancha</c:v>
                </c:pt>
                <c:pt idx="11">
                  <c:v>Comunidad Valenciana</c:v>
                </c:pt>
                <c:pt idx="12">
                  <c:v>Cataluña</c:v>
                </c:pt>
                <c:pt idx="13">
                  <c:v>Comunidad de Madrid</c:v>
                </c:pt>
                <c:pt idx="14">
                  <c:v>Cantabria</c:v>
                </c:pt>
                <c:pt idx="15">
                  <c:v>Región de Murcia</c:v>
                </c:pt>
                <c:pt idx="16">
                  <c:v>Principado de Asturias</c:v>
                </c:pt>
              </c:strCache>
            </c:strRef>
          </c:cat>
          <c:val>
            <c:numRef>
              <c:f>'2.2'!$E$12:$E$28</c:f>
              <c:numCache>
                <c:formatCode>0.00%</c:formatCode>
                <c:ptCount val="17"/>
                <c:pt idx="0">
                  <c:v>0.37182389937106919</c:v>
                </c:pt>
                <c:pt idx="1">
                  <c:v>0.32097742803893142</c:v>
                </c:pt>
                <c:pt idx="2">
                  <c:v>0.36558805227131302</c:v>
                </c:pt>
                <c:pt idx="3">
                  <c:v>0.30224355267722913</c:v>
                </c:pt>
                <c:pt idx="4">
                  <c:v>0.23357106469689251</c:v>
                </c:pt>
                <c:pt idx="5">
                  <c:v>0.31973828553518263</c:v>
                </c:pt>
                <c:pt idx="6">
                  <c:v>0.31123730255537668</c:v>
                </c:pt>
                <c:pt idx="7">
                  <c:v>0.28928541130560187</c:v>
                </c:pt>
                <c:pt idx="8">
                  <c:v>0.28811988258921678</c:v>
                </c:pt>
                <c:pt idx="9">
                  <c:v>0.27972944992753124</c:v>
                </c:pt>
                <c:pt idx="10">
                  <c:v>0.34961439588688947</c:v>
                </c:pt>
                <c:pt idx="11">
                  <c:v>0.31163360952362118</c:v>
                </c:pt>
                <c:pt idx="12">
                  <c:v>0.31969037844903297</c:v>
                </c:pt>
                <c:pt idx="13">
                  <c:v>0.31470014076266722</c:v>
                </c:pt>
                <c:pt idx="14">
                  <c:v>0.31121718377088309</c:v>
                </c:pt>
                <c:pt idx="15">
                  <c:v>0.30570791909496059</c:v>
                </c:pt>
                <c:pt idx="16">
                  <c:v>0.31674258415731588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EC-4F00-822E-A5714A13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87996704"/>
        <c:axId val="387996376"/>
      </c:barChart>
      <c:valAx>
        <c:axId val="3879963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0%" sourceLinked="1"/>
        <c:majorTickMark val="none"/>
        <c:minorTickMark val="none"/>
        <c:tickLblPos val="nextTo"/>
        <c:crossAx val="387996704"/>
        <c:crosses val="autoZero"/>
        <c:crossBetween val="between"/>
      </c:valAx>
      <c:catAx>
        <c:axId val="38799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38799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613385846802472"/>
          <c:y val="0.83623297446176637"/>
          <c:w val="0.16021493414110824"/>
          <c:h val="0.1263347646670110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136071</xdr:rowOff>
    </xdr:from>
    <xdr:ext cx="291355" cy="291355"/>
    <xdr:pic>
      <xdr:nvPicPr>
        <xdr:cNvPr id="2" name="Gráfico 1" descr="Hombre y mujer">
          <a:extLst>
            <a:ext uri="{FF2B5EF4-FFF2-40B4-BE49-F238E27FC236}">
              <a16:creationId xmlns:a16="http://schemas.microsoft.com/office/drawing/2014/main" id="{400C0ED8-BD89-44A0-84B9-9A58557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07571"/>
          <a:ext cx="291355" cy="29135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31750</xdr:colOff>
      <xdr:row>0</xdr:row>
      <xdr:rowOff>0</xdr:rowOff>
    </xdr:from>
    <xdr:to>
      <xdr:col>9</xdr:col>
      <xdr:colOff>572716</xdr:colOff>
      <xdr:row>5</xdr:row>
      <xdr:rowOff>7622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7FC3BD-7EF8-4027-BC50-97E9B5296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0"/>
          <a:ext cx="6552299" cy="960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336288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684249-520A-420D-AAC9-3E76A6356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698238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86CBFE-E642-4497-BF9A-D2D1633FF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698238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BB0A22-D960-4793-9C83-674679F85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650613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5499EE-96EF-4C87-BC1B-6969742D8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641088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B220E7-9BB8-4D35-B792-CAF078B93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7</xdr:col>
      <xdr:colOff>460113</xdr:colOff>
      <xdr:row>5</xdr:row>
      <xdr:rowOff>45766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A33760-7A96-4ADC-B3F0-A8D3879D2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8100"/>
          <a:ext cx="6546588" cy="960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536313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8980B-C841-4FEA-8851-05201EC9A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622038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5B7BD-DAAC-47A9-AAF8-12B8AB512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698238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DDD819-2C76-496A-A957-826229EEC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6BDA15-A583-4923-8107-CD05C8A7B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98163</xdr:colOff>
      <xdr:row>5</xdr:row>
      <xdr:rowOff>7666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97BCCF-FEA5-4B75-A9F6-C0E1EDD44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98163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422B5-9C57-410E-A031-4911EC8D3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98163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E8C39-1FF3-4E7E-BC77-409E60411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98163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6E863-32BC-4264-A050-31FF39ABA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98163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88A092-B688-4F0E-8571-D2AB08939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98163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E4267C-9FB0-46A0-82DC-0F8BC254B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460113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AA452-E609-4070-B477-2A44EE45F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260088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D06067-373D-4CC9-8753-65BFCFCC1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555363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5CB19-05A1-4980-940D-473206DF7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631563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9471B-CAC0-40A9-862C-96B64015B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631563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772678-6862-45A6-A86A-269AE43B8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631563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88EF-7B18-469F-B79A-08AE07AF9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631563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D33336-1FD0-43E8-9E6A-BCD3A7F5F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507738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06C250-11EC-4DC9-BAF2-A76C1D34E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507738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73929F-AD0D-4828-B128-57A8E31CB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367244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312052-96A8-4C4D-AB9F-3F3632BC2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602988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491C5A-300B-4ADD-B057-3A7F1D4DE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783963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1FBAD0-C3F4-495E-82DF-8DA3ADF00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298188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9ADEAF-8F5E-4237-B786-8722118E2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772057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50C60-1AF9-46E4-ADE9-248CF3AC3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477802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FB9B92-EC6B-4AFF-A199-BA4D3FC4C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450588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A76FF-F690-4E0C-B802-5635E336D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450588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BE56B-9F61-42C5-8569-B6BCA6D48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364863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8A257-3550-4270-8CC9-F87860F43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450588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FA537-3CFE-4DF8-992D-76C899623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450588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D37D91-D72F-46C9-9883-6A6F6CD8F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450588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46CAE-7B4E-4A25-AD1C-CA60F894B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545838</xdr:colOff>
      <xdr:row>5</xdr:row>
      <xdr:rowOff>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7FC26-CCAC-499F-A35E-8EBFBC07C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345416</xdr:colOff>
      <xdr:row>5</xdr:row>
      <xdr:rowOff>17588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3F145D-F806-460B-840B-7BBF3B296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46588" cy="96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C50"/>
  <sheetViews>
    <sheetView showGridLines="0" zoomScaleNormal="100" workbookViewId="0">
      <selection sqref="A1:A1048576"/>
    </sheetView>
  </sheetViews>
  <sheetFormatPr baseColWidth="10" defaultColWidth="11.44140625" defaultRowHeight="14.4" x14ac:dyDescent="0.3"/>
  <cols>
    <col min="1" max="1" width="3.88671875" style="19" customWidth="1"/>
    <col min="2" max="2" width="6.33203125" style="19" customWidth="1"/>
    <col min="3" max="3" width="11.44140625" style="19" customWidth="1"/>
    <col min="4" max="16384" width="11.44140625" style="19"/>
  </cols>
  <sheetData>
    <row r="7" spans="2:3" x14ac:dyDescent="0.3">
      <c r="B7" s="18" t="s">
        <v>284</v>
      </c>
    </row>
    <row r="9" spans="2:3" x14ac:dyDescent="0.3">
      <c r="B9" s="18" t="s">
        <v>0</v>
      </c>
    </row>
    <row r="10" spans="2:3" x14ac:dyDescent="0.3">
      <c r="B10" s="19" t="s">
        <v>126</v>
      </c>
      <c r="C10" s="20" t="s">
        <v>243</v>
      </c>
    </row>
    <row r="11" spans="2:3" x14ac:dyDescent="0.3">
      <c r="B11" s="19" t="s">
        <v>2</v>
      </c>
      <c r="C11" s="20" t="s">
        <v>244</v>
      </c>
    </row>
    <row r="12" spans="2:3" x14ac:dyDescent="0.3">
      <c r="B12" s="19" t="s">
        <v>3</v>
      </c>
      <c r="C12" s="20" t="s">
        <v>245</v>
      </c>
    </row>
    <row r="13" spans="2:3" x14ac:dyDescent="0.3">
      <c r="B13" s="19" t="s">
        <v>4</v>
      </c>
      <c r="C13" s="20" t="s">
        <v>246</v>
      </c>
    </row>
    <row r="14" spans="2:3" x14ac:dyDescent="0.3">
      <c r="B14" s="19" t="s">
        <v>5</v>
      </c>
      <c r="C14" s="20" t="s">
        <v>247</v>
      </c>
    </row>
    <row r="15" spans="2:3" x14ac:dyDescent="0.3">
      <c r="B15" s="19" t="s">
        <v>6</v>
      </c>
      <c r="C15" s="20" t="s">
        <v>248</v>
      </c>
    </row>
    <row r="16" spans="2:3" x14ac:dyDescent="0.3">
      <c r="B16" s="19" t="s">
        <v>7</v>
      </c>
      <c r="C16" s="20" t="s">
        <v>249</v>
      </c>
    </row>
    <row r="17" spans="2:3" x14ac:dyDescent="0.3">
      <c r="B17" s="19" t="s">
        <v>8</v>
      </c>
      <c r="C17" s="20" t="s">
        <v>250</v>
      </c>
    </row>
    <row r="18" spans="2:3" x14ac:dyDescent="0.3">
      <c r="B18" s="18" t="s">
        <v>127</v>
      </c>
    </row>
    <row r="19" spans="2:3" x14ac:dyDescent="0.3">
      <c r="B19" s="19" t="s">
        <v>70</v>
      </c>
      <c r="C19" s="20" t="s">
        <v>253</v>
      </c>
    </row>
    <row r="20" spans="2:3" x14ac:dyDescent="0.3">
      <c r="B20" s="19" t="s">
        <v>78</v>
      </c>
      <c r="C20" s="20" t="s">
        <v>254</v>
      </c>
    </row>
    <row r="21" spans="2:3" x14ac:dyDescent="0.3">
      <c r="B21" s="19" t="s">
        <v>88</v>
      </c>
      <c r="C21" s="20" t="s">
        <v>256</v>
      </c>
    </row>
    <row r="22" spans="2:3" x14ac:dyDescent="0.3">
      <c r="B22" s="19" t="s">
        <v>90</v>
      </c>
      <c r="C22" s="20" t="s">
        <v>257</v>
      </c>
    </row>
    <row r="23" spans="2:3" x14ac:dyDescent="0.3">
      <c r="B23" s="19" t="s">
        <v>91</v>
      </c>
      <c r="C23" s="20" t="s">
        <v>304</v>
      </c>
    </row>
    <row r="24" spans="2:3" x14ac:dyDescent="0.3">
      <c r="B24" s="19" t="s">
        <v>92</v>
      </c>
      <c r="C24" s="20" t="s">
        <v>302</v>
      </c>
    </row>
    <row r="25" spans="2:3" x14ac:dyDescent="0.3">
      <c r="B25" s="19" t="s">
        <v>101</v>
      </c>
      <c r="C25" s="20" t="s">
        <v>306</v>
      </c>
    </row>
    <row r="26" spans="2:3" x14ac:dyDescent="0.3">
      <c r="B26" s="19" t="s">
        <v>102</v>
      </c>
      <c r="C26" s="20" t="s">
        <v>258</v>
      </c>
    </row>
    <row r="27" spans="2:3" x14ac:dyDescent="0.3">
      <c r="B27" s="18" t="s">
        <v>128</v>
      </c>
    </row>
    <row r="28" spans="2:3" x14ac:dyDescent="0.3">
      <c r="B28" s="19" t="s">
        <v>129</v>
      </c>
      <c r="C28" s="20" t="s">
        <v>262</v>
      </c>
    </row>
    <row r="29" spans="2:3" x14ac:dyDescent="0.3">
      <c r="B29" s="19" t="s">
        <v>130</v>
      </c>
      <c r="C29" s="20" t="s">
        <v>283</v>
      </c>
    </row>
    <row r="30" spans="2:3" x14ac:dyDescent="0.3">
      <c r="B30" s="19" t="s">
        <v>131</v>
      </c>
      <c r="C30" s="20" t="s">
        <v>320</v>
      </c>
    </row>
    <row r="31" spans="2:3" x14ac:dyDescent="0.3">
      <c r="B31" s="19" t="s">
        <v>132</v>
      </c>
      <c r="C31" s="20" t="s">
        <v>319</v>
      </c>
    </row>
    <row r="32" spans="2:3" x14ac:dyDescent="0.3">
      <c r="B32" s="19" t="s">
        <v>133</v>
      </c>
      <c r="C32" s="20" t="s">
        <v>321</v>
      </c>
    </row>
    <row r="33" spans="2:3" x14ac:dyDescent="0.3">
      <c r="B33" s="19" t="s">
        <v>134</v>
      </c>
      <c r="C33" s="20" t="s">
        <v>327</v>
      </c>
    </row>
    <row r="34" spans="2:3" x14ac:dyDescent="0.3">
      <c r="B34" s="19" t="s">
        <v>135</v>
      </c>
      <c r="C34" s="20" t="s">
        <v>265</v>
      </c>
    </row>
    <row r="35" spans="2:3" x14ac:dyDescent="0.3">
      <c r="B35" s="19" t="s">
        <v>136</v>
      </c>
      <c r="C35" s="20" t="s">
        <v>330</v>
      </c>
    </row>
    <row r="36" spans="2:3" x14ac:dyDescent="0.3">
      <c r="B36" s="19" t="s">
        <v>137</v>
      </c>
      <c r="C36" s="20" t="s">
        <v>268</v>
      </c>
    </row>
    <row r="37" spans="2:3" x14ac:dyDescent="0.3">
      <c r="B37" s="19" t="s">
        <v>138</v>
      </c>
      <c r="C37" s="20" t="s">
        <v>333</v>
      </c>
    </row>
    <row r="38" spans="2:3" x14ac:dyDescent="0.3">
      <c r="B38" s="19" t="s">
        <v>139</v>
      </c>
      <c r="C38" s="20" t="s">
        <v>338</v>
      </c>
    </row>
    <row r="39" spans="2:3" x14ac:dyDescent="0.3">
      <c r="B39" s="19" t="s">
        <v>140</v>
      </c>
      <c r="C39" s="20" t="s">
        <v>277</v>
      </c>
    </row>
    <row r="40" spans="2:3" x14ac:dyDescent="0.3">
      <c r="B40" s="19" t="s">
        <v>141</v>
      </c>
      <c r="C40" s="20" t="s">
        <v>344</v>
      </c>
    </row>
    <row r="41" spans="2:3" x14ac:dyDescent="0.3">
      <c r="B41" s="19" t="s">
        <v>142</v>
      </c>
      <c r="C41" s="20" t="s">
        <v>345</v>
      </c>
    </row>
    <row r="42" spans="2:3" x14ac:dyDescent="0.3">
      <c r="B42" s="18" t="s">
        <v>143</v>
      </c>
    </row>
    <row r="43" spans="2:3" x14ac:dyDescent="0.3">
      <c r="B43" s="19" t="s">
        <v>145</v>
      </c>
      <c r="C43" s="21" t="s">
        <v>349</v>
      </c>
    </row>
    <row r="44" spans="2:3" x14ac:dyDescent="0.3">
      <c r="B44" s="19" t="s">
        <v>146</v>
      </c>
      <c r="C44" s="21" t="s">
        <v>350</v>
      </c>
    </row>
    <row r="45" spans="2:3" x14ac:dyDescent="0.3">
      <c r="B45" s="19" t="s">
        <v>147</v>
      </c>
      <c r="C45" s="21" t="s">
        <v>238</v>
      </c>
    </row>
    <row r="46" spans="2:3" x14ac:dyDescent="0.3">
      <c r="B46" s="19" t="s">
        <v>148</v>
      </c>
      <c r="C46" s="21" t="s">
        <v>278</v>
      </c>
    </row>
    <row r="47" spans="2:3" x14ac:dyDescent="0.3">
      <c r="B47" s="19" t="s">
        <v>149</v>
      </c>
      <c r="C47" s="21" t="s">
        <v>279</v>
      </c>
    </row>
    <row r="48" spans="2:3" x14ac:dyDescent="0.3">
      <c r="B48" s="19" t="s">
        <v>150</v>
      </c>
      <c r="C48" s="21" t="s">
        <v>280</v>
      </c>
    </row>
    <row r="49" spans="2:3" x14ac:dyDescent="0.3">
      <c r="B49" s="19" t="s">
        <v>151</v>
      </c>
      <c r="C49" s="21" t="s">
        <v>281</v>
      </c>
    </row>
    <row r="50" spans="2:3" x14ac:dyDescent="0.3">
      <c r="B50" s="19" t="s">
        <v>229</v>
      </c>
      <c r="C50" s="21" t="s">
        <v>282</v>
      </c>
    </row>
  </sheetData>
  <phoneticPr fontId="9" type="noConversion"/>
  <hyperlinks>
    <hyperlink ref="C10" location="'1.1'!A1" display="Distribución de mujeres y hombres. Andalucía, España y UE-28, 2010-2019" xr:uid="{E55E3643-8CD5-4B16-B60C-93D4E9E4C555}"/>
    <hyperlink ref="C11" location="'1.2'!A1" display="Evolución de la tasa de población ocupada con estudios terciarios según sexo. Andalucía, España y UE-28, 2010-2018" xr:uid="{9E430570-2411-4D26-88CD-F252B85D8F77}"/>
    <hyperlink ref="C12" location="'1.3'!A1" display="Evolución de la tasa de población ocupada en la industria de los sectores de alta y media-alta tecnología según sexo. Andalucía, España y UE-28, 2010-2018" xr:uid="{0EC78741-0D82-4B46-A56F-83E03B375323}"/>
    <hyperlink ref="C13" location="'1.4'!A1" display="Tasa de población ocupada en la industria de los sectores de alta y media-alta tecnología según sexo. CCAA, 2017" xr:uid="{00BBA57D-3EE9-41C5-8760-7C16F02AF250}"/>
    <hyperlink ref="C14" location="'1.5'!A1" display="Evolución de la tasa de población ocupada en sectores industriales intensivos en conocimiento según sexo. Andalucía, España y UE-28, 2010-2018" xr:uid="{3E327319-2A5F-4E49-9CB0-FE918A281C7C}"/>
    <hyperlink ref="C15" location="'1.6'!A1" display="Evolución del porcentaje de mujeres en la población desocupada con educación terciaria (CINE-97). Andalucía, España y UE-28, 2012-2018" xr:uid="{F3C7E654-6219-4609-BFA0-B367BB2ABEB5}"/>
    <hyperlink ref="C16" location="'1.7'!A1" display="Porcentaje de mujeres en la población desocupada con educación terciaria (CINE-97). CCAA, 2019" xr:uid="{63851DA6-6042-4D74-8139-84A2AB513E82}"/>
    <hyperlink ref="C17" location="'1.8'!A1" display="Evolución del porcentaje de alumnas matriculadas en Estudios de Grado y Primer y Segundo Ciclo de universidades públicas según rama de enseñanza. Andalucía y España, cursos 2012-13 a 2017-18" xr:uid="{97BC1101-856C-4CBE-8AC8-4B71FAFAAB33}"/>
    <hyperlink ref="C19" location="'2.1'!A1" display="Evolución del porcentaje de investigadoras según sector de ejecución. Andalucía, España y UE-28, 2008-2019" xr:uid="{4E3D5D2B-0B2E-45AD-9B64-AD6756794075}"/>
    <hyperlink ref="C20" location="'2.2'!A1" display="Porcentaje de investigadoras según sector de ejecución. CCAA, 2019" xr:uid="{1A967E1D-1933-4BE5-A4E6-6927582D36D2}"/>
    <hyperlink ref="C21" location="'2.3'!A1" display="Personal técnico y auxiliar empleado en I+D en relación al personal investigador según sexo y sectores públicos de ejecución. Andalucía y España, 2008-2019" xr:uid="{6BFC31CD-A52C-49AE-B52A-9F57ABCC4F4E}"/>
    <hyperlink ref="C22" location="'2.4'!A1" display="Personal técnico y auxiliar empleado en I+D en relación al personal investigador según sexo y sector privado y total de sectores de ejecución. Andalucía y España, 2008-2019" xr:uid="{B22FE2D8-6AA6-407D-B92C-24B454D3D35E}"/>
    <hyperlink ref="C23" location="'2.5'!A1" display="Concentración del personal investigador en Enseñanza Superior según sexo y área científico-tecnológica. Andalucía , 2010-2019" xr:uid="{2626F07D-5183-4884-9FEC-CE2C42E9FD0D}"/>
    <hyperlink ref="C24" location="'2.6'!A1" display="Concentración del personal investigador en la Administración Pública según sexo y área científico-tecnológica. Andalucía, 2010-2019" xr:uid="{84BABE10-4A4C-46A0-BEA3-10061152DD22}"/>
    <hyperlink ref="C25" location="'2.7'!A1" display="Concentración del personal investigador en las empresas según sexo y rama de actividad. Andalucía, 2010-2019" xr:uid="{8BD2DE38-645F-4CAC-8053-86ECD98BFFE6}"/>
    <hyperlink ref="C26" location="'2.8'!A1" display="Tasa de crecimiento del personal empleado en I+D según sexo y sector de ejecución. Andalucía y España, 2012-2019" xr:uid="{1EE5F89C-558B-4D50-94DC-A3BABBBEA65F}"/>
    <hyperlink ref="C28" location="'3.1'!A1" display="Evolución de la distribución de hombre y mujeres en el personal investigador de las universidades públicas según categoría investigadora. Andalucía y España, cursos 2015-16 y 2017-18" xr:uid="{C22CFF0B-3F60-41B7-B424-272AD06E5E58}"/>
    <hyperlink ref="C29" location="'3.2'!A1" display="Evolución del techo de cristal en la universidad pública según área científico-tecnológica. Andalucía y España, cursos 2013-14 y 2017-18" xr:uid="{939796A4-A7A4-451D-8F43-3A7B0A6C6617}"/>
    <hyperlink ref="C30" location="'3.3'!A1" display="Evolución de la concentración del personal investigador de Grado A en las universidades públicas según sexo y ramas de conocimiento. Andalucía y España, cursos 2015-16 a 2017-18" xr:uid="{B23F8997-BDE4-4E83-B340-95E440E87D1C}"/>
    <hyperlink ref="C31" location="'3.4'!A1" display="Evolución de la concentración del personal investigador de Grado B en las universidades públicas según sexo y ramas de conocimiento. Andalucía y España, cursos 2015-16 a 2017-18" xr:uid="{D80A8EC7-F13F-432C-875F-770F4850D5A5}"/>
    <hyperlink ref="C32" location="'3.5'!A1" display="Evolución de la concentración del personal investigador de Grado C en las universidades públicas según sexo y ramas de conocimiento. Andalucía y España, cursos 2015-16 a 2017-18" xr:uid="{6C85BF54-FD3D-4A2B-90CA-CC492A7FD818}"/>
    <hyperlink ref="C33" location="'3.6'!A1" display="Evolución de la proporción de mujeres en el personal investigador de las universidades públicas y privadas según grupo de edad y titularidad de la universidad. Andalucía y España, cursos 2015-16 a 2017-18" xr:uid="{422D5A6F-255E-4B6C-A083-D26199357591}"/>
    <hyperlink ref="C34" location="'3.7'!A1" display="Distribución de mujeres y hombres a lo largo de la carrera investigadora en universidades públicas. Andalucía y España, curso 2017-18" xr:uid="{1EEDA883-E2F5-453E-A346-78935755BCF4}"/>
    <hyperlink ref="C35" location="'3.8'!A1" display="Evolución de la proporción de mujeres en el personal investigador de las universidades públicas según la rama de enseñanza. Andalucía y España, cursos 2013-14 a 2017-18" xr:uid="{0F2D9323-C705-40D3-8DC9-3CA428D55201}"/>
    <hyperlink ref="C36" location="'3.9'!A1" display="Evolución de la proporción de mujeres entre quienes aprobaron tesis doctorales en las universidades públicas según ámbito de estudio. Andalucía y España, 2014-2017" xr:uid="{E3B26E9B-395D-41AD-BB4E-F2E304C2C69B}"/>
    <hyperlink ref="C37" location="'3.10'!A1" display="Distribución de mujeres y hombres en órganos unipersonales de gobierno de las universidades públicas, según tipo de órgano, 2019" xr:uid="{5D446834-6220-4C74-AEDC-F6FCC9800822}"/>
    <hyperlink ref="C38" location="'3.11'!A1" display="Distribución del equilibrio de género y la infra-representación de mujeres/hombres en la composición de órganos/equipos de gobierno de las Universidades públicas, según tipo de órgano/equipo. Andalucía y España, 2019" xr:uid="{86A94C53-6327-46B9-A42F-651BEACF3E43}"/>
    <hyperlink ref="C39" location="'3.12'!A1" display="Planes de Igualdad de género en universidades públicas según titularidad de la universidad y estado del Plan. Andalucía y España, 2020" xr:uid="{7A49C1AE-49FA-4DF5-A3F0-435121040306}"/>
    <hyperlink ref="C40" location="'3.13'!A1" display="Proporción de mujeres en las solicitudes de acreditación evaluadas y concedidas para el acceso a los cuerpos docentes universitarios según categoría solicitada y rama de conocimiento, 2018 y 2019" xr:uid="{5F6852C9-28D3-4AEE-BE72-1C8D5E033A97}"/>
    <hyperlink ref="C41" location="'3.14'!A1" display="Tasas de éxito de mujeres y hombres en las acreditaciones para el acceso a los cuerpos docentes universitarios según categoría solicitada y rama de conocimiento, 2018 y 2019" xr:uid="{73F09514-ED77-41ED-9CC7-E7B50FF8A60D}"/>
    <hyperlink ref="C43" location="ÍNDICE!A1" display="Porcentaje de investigadores principales que lideran grupos de investigación según sexo. Andalucía, 2008-2018" xr:uid="{F8029416-3022-4D51-8616-4EACA3B5AC05}"/>
    <hyperlink ref="C44" location="'4.2'!A1" display="Porcentaje de mujeres que lideran grupos de investigación por áreas científico-técnicas. Andalucía, 2008-2018" xr:uid="{E904896C-A97C-41FE-A23B-C5C5287EA5C4}"/>
    <hyperlink ref="C46" location="'4.3'!A1" display="Distribución de las solicitudes de patentes según sexo del solicitante. Andalucía, 2008-2018" xr:uid="{57E5B4C4-B81E-4394-99E9-ECD328C81713}"/>
    <hyperlink ref="C47" location="'4.5'!A1" display="Evolución del porcentaje de mujeres con tesis doctorales aprobadas según sexo. Andalucía y España, 2010-2020" xr:uid="{48CF04F2-45ED-410B-BF33-846FACCE0103}"/>
    <hyperlink ref="C48" location="'4.6'!A1" display="Porcentaje de tesis doctorales aprobadas según sexo y grupo de edad. Andalucía y España, 2020" xr:uid="{11624F83-19C7-47AA-A5F1-813914FDCE28}"/>
    <hyperlink ref="C49" location="'4.7'!A1" display="Porcentaje de tesis doctorales aprobadas según sexo y ámbito de estudio. Andalucía y España, 2020" xr:uid="{6FB06B72-4218-4D36-AEC5-CBFD60A9FC1A}"/>
    <hyperlink ref="C50" location="'4.8'!A1" display="Porcentaje de tesis doctorales aprobadas según sexo y nacionalidad. Andalucía y España, 2018" xr:uid="{4ABB1734-0E57-4981-A81D-3D3F1ED67016}"/>
    <hyperlink ref="C45" location="'4.3'!A1" display="Distribución de mujeres y hombres en las convocatorias de contratación de personal de I+D de la Junta de Andalucía. 2019-2021" xr:uid="{99B0E5E6-ABE0-4C75-B4BC-E9D06FAAAF06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BDBA-2EA5-4326-B7E4-C8CA7BF84501}">
  <dimension ref="A7:P57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" width="7.6640625" style="19" customWidth="1"/>
    <col min="2" max="2" width="11.44140625" style="19" customWidth="1"/>
    <col min="3" max="4" width="11.44140625" style="19"/>
    <col min="5" max="6" width="12.33203125" style="19" bestFit="1" customWidth="1"/>
    <col min="7" max="7" width="15.109375" style="19" bestFit="1" customWidth="1"/>
    <col min="8" max="16384" width="11.44140625" style="19"/>
  </cols>
  <sheetData>
    <row r="7" spans="1:16" x14ac:dyDescent="0.3">
      <c r="A7" s="22" t="s">
        <v>1</v>
      </c>
      <c r="B7" s="18" t="s">
        <v>243</v>
      </c>
    </row>
    <row r="8" spans="1:16" x14ac:dyDescent="0.3">
      <c r="B8" s="23" t="s">
        <v>144</v>
      </c>
    </row>
    <row r="10" spans="1:16" x14ac:dyDescent="0.3">
      <c r="P10" s="24"/>
    </row>
    <row r="11" spans="1:16" x14ac:dyDescent="0.3">
      <c r="B11" s="25"/>
      <c r="C11" s="198" t="s">
        <v>10</v>
      </c>
      <c r="D11" s="200"/>
      <c r="E11" s="198" t="s">
        <v>11</v>
      </c>
      <c r="F11" s="200"/>
      <c r="G11" s="198" t="s">
        <v>207</v>
      </c>
      <c r="H11" s="199"/>
      <c r="P11" s="24"/>
    </row>
    <row r="12" spans="1:16" x14ac:dyDescent="0.3">
      <c r="B12" s="26"/>
      <c r="C12" s="27" t="s">
        <v>12</v>
      </c>
      <c r="D12" s="28" t="s">
        <v>13</v>
      </c>
      <c r="E12" s="27" t="s">
        <v>12</v>
      </c>
      <c r="F12" s="28" t="s">
        <v>13</v>
      </c>
      <c r="G12" s="27" t="s">
        <v>12</v>
      </c>
      <c r="H12" s="28" t="s">
        <v>13</v>
      </c>
    </row>
    <row r="13" spans="1:16" x14ac:dyDescent="0.3">
      <c r="B13" s="29">
        <v>2011</v>
      </c>
      <c r="C13" s="30">
        <v>4201.0277782450003</v>
      </c>
      <c r="D13" s="31">
        <v>4131.0595261449998</v>
      </c>
      <c r="E13" s="30">
        <v>23907.306</v>
      </c>
      <c r="F13" s="31">
        <v>23283.187000000002</v>
      </c>
      <c r="G13" s="30">
        <v>257779.54399999999</v>
      </c>
      <c r="H13" s="31">
        <v>245185.29300000001</v>
      </c>
    </row>
    <row r="14" spans="1:16" x14ac:dyDescent="0.3">
      <c r="B14" s="29">
        <v>2012</v>
      </c>
      <c r="C14" s="30">
        <v>4225.3215140729999</v>
      </c>
      <c r="D14" s="31">
        <v>4152.4876486860003</v>
      </c>
      <c r="E14" s="30">
        <v>23966.965</v>
      </c>
      <c r="F14" s="31">
        <v>23298.356</v>
      </c>
      <c r="G14" s="30">
        <v>258295.10800000001</v>
      </c>
      <c r="H14" s="31">
        <v>245752.856</v>
      </c>
    </row>
    <row r="15" spans="1:16" x14ac:dyDescent="0.3">
      <c r="B15" s="29">
        <v>2013</v>
      </c>
      <c r="C15" s="30">
        <v>4237.0448244730005</v>
      </c>
      <c r="D15" s="31">
        <v>4156.11431885</v>
      </c>
      <c r="E15" s="30">
        <v>23933.397000000001</v>
      </c>
      <c r="F15" s="31">
        <v>23196.385999999999</v>
      </c>
      <c r="G15" s="30">
        <v>258781.33799999999</v>
      </c>
      <c r="H15" s="31">
        <v>246381.67</v>
      </c>
    </row>
    <row r="16" spans="1:16" x14ac:dyDescent="0.3">
      <c r="B16" s="29">
        <v>2014</v>
      </c>
      <c r="C16" s="30">
        <v>4238.4009285500006</v>
      </c>
      <c r="D16" s="31">
        <v>4150.4740812979999</v>
      </c>
      <c r="E16" s="30">
        <v>23785.665000000001</v>
      </c>
      <c r="F16" s="31">
        <v>22985.675999999999</v>
      </c>
      <c r="G16" s="30">
        <v>259724.44099999999</v>
      </c>
      <c r="H16" s="31">
        <v>247510.65</v>
      </c>
    </row>
    <row r="17" spans="2:8" x14ac:dyDescent="0.3">
      <c r="B17" s="29">
        <v>2015</v>
      </c>
      <c r="C17" s="30">
        <v>4245.9584168729998</v>
      </c>
      <c r="D17" s="31">
        <v>4153.6594942640004</v>
      </c>
      <c r="E17" s="30">
        <v>23733.999</v>
      </c>
      <c r="F17" s="31">
        <v>22890.383000000002</v>
      </c>
      <c r="G17" s="30">
        <v>260301.22200000001</v>
      </c>
      <c r="H17" s="31">
        <v>248218.98300000001</v>
      </c>
    </row>
    <row r="18" spans="2:8" x14ac:dyDescent="0.3">
      <c r="B18" s="29">
        <v>2016</v>
      </c>
      <c r="C18" s="30">
        <v>4249.5125099999996</v>
      </c>
      <c r="D18" s="31">
        <v>4155.7906400000002</v>
      </c>
      <c r="E18" s="30">
        <v>23713.398000000001</v>
      </c>
      <c r="F18" s="31">
        <v>22843.61</v>
      </c>
      <c r="G18" s="30">
        <v>260886.459</v>
      </c>
      <c r="H18" s="31">
        <v>249295.41500000001</v>
      </c>
    </row>
    <row r="19" spans="2:8" x14ac:dyDescent="0.3">
      <c r="B19" s="29">
        <v>2017</v>
      </c>
      <c r="C19" s="30">
        <v>4252.8050000000003</v>
      </c>
      <c r="D19" s="31">
        <v>4156.0200000000004</v>
      </c>
      <c r="E19" s="30">
        <v>23739.271000000001</v>
      </c>
      <c r="F19" s="31">
        <v>22832.861000000001</v>
      </c>
      <c r="G19" s="30">
        <v>261414.44099999999</v>
      </c>
      <c r="H19" s="31">
        <v>249964.13099999999</v>
      </c>
    </row>
    <row r="20" spans="2:8" x14ac:dyDescent="0.3">
      <c r="B20" s="29">
        <v>2018</v>
      </c>
      <c r="C20" s="30">
        <v>4256.2169999999996</v>
      </c>
      <c r="D20" s="31">
        <v>4153.8770000000004</v>
      </c>
      <c r="E20" s="30">
        <v>23826.378000000001</v>
      </c>
      <c r="F20" s="31">
        <v>22896.601999999999</v>
      </c>
      <c r="G20" s="30">
        <v>261841.054</v>
      </c>
      <c r="H20" s="31">
        <v>250530.946</v>
      </c>
    </row>
    <row r="21" spans="2:8" x14ac:dyDescent="0.3">
      <c r="B21" s="29">
        <v>2019</v>
      </c>
      <c r="C21" s="32">
        <v>4267.174</v>
      </c>
      <c r="D21" s="33">
        <v>4160.2309999999998</v>
      </c>
      <c r="E21" s="32">
        <v>23927.800999999999</v>
      </c>
      <c r="F21" s="33">
        <v>23009.258999999998</v>
      </c>
      <c r="G21" s="32">
        <v>228372.753</v>
      </c>
      <c r="H21" s="33">
        <v>218073.69099999999</v>
      </c>
    </row>
    <row r="22" spans="2:8" x14ac:dyDescent="0.3">
      <c r="B22" s="29">
        <v>2020</v>
      </c>
      <c r="C22" s="32">
        <v>4294.7330000000002</v>
      </c>
      <c r="D22" s="33">
        <v>4183.3509999999997</v>
      </c>
      <c r="E22" s="32">
        <v>24133.300999999999</v>
      </c>
      <c r="F22" s="33">
        <v>23199.312999999998</v>
      </c>
      <c r="G22" s="32">
        <v>228763.75700000001</v>
      </c>
      <c r="H22" s="33">
        <v>218556.15900000001</v>
      </c>
    </row>
    <row r="23" spans="2:8" x14ac:dyDescent="0.3">
      <c r="B23" s="29">
        <v>2021</v>
      </c>
      <c r="C23" s="32">
        <v>4316.6670000000004</v>
      </c>
      <c r="D23" s="33">
        <v>4201.3860000000004</v>
      </c>
      <c r="E23" s="32">
        <v>24195.806</v>
      </c>
      <c r="F23" s="33">
        <v>23236.999</v>
      </c>
      <c r="G23" s="32">
        <v>228673.217</v>
      </c>
      <c r="H23" s="33">
        <v>218534.272</v>
      </c>
    </row>
    <row r="24" spans="2:8" x14ac:dyDescent="0.3">
      <c r="B24" s="29">
        <v>2022</v>
      </c>
      <c r="C24" s="34">
        <v>4314.6139999999996</v>
      </c>
      <c r="D24" s="35">
        <v>4195.1360000000004</v>
      </c>
      <c r="E24" s="34">
        <v>24198.277999999998</v>
      </c>
      <c r="F24" s="35">
        <v>23289.121999999999</v>
      </c>
      <c r="G24" s="34">
        <v>228390.29699999999</v>
      </c>
      <c r="H24" s="35">
        <v>218344.99400000001</v>
      </c>
    </row>
    <row r="26" spans="2:8" x14ac:dyDescent="0.3">
      <c r="B26" s="19" t="s">
        <v>286</v>
      </c>
    </row>
    <row r="49" spans="6:7" x14ac:dyDescent="0.3">
      <c r="F49" s="36"/>
      <c r="G49" s="36"/>
    </row>
    <row r="50" spans="6:7" x14ac:dyDescent="0.3">
      <c r="F50" s="36"/>
      <c r="G50" s="36"/>
    </row>
    <row r="51" spans="6:7" x14ac:dyDescent="0.3">
      <c r="F51" s="36"/>
      <c r="G51" s="36"/>
    </row>
    <row r="52" spans="6:7" x14ac:dyDescent="0.3">
      <c r="F52" s="36"/>
      <c r="G52" s="36"/>
    </row>
    <row r="53" spans="6:7" x14ac:dyDescent="0.3">
      <c r="F53" s="36"/>
      <c r="G53" s="36"/>
    </row>
    <row r="54" spans="6:7" x14ac:dyDescent="0.3">
      <c r="F54" s="36"/>
      <c r="G54" s="36"/>
    </row>
    <row r="55" spans="6:7" x14ac:dyDescent="0.3">
      <c r="F55" s="36"/>
      <c r="G55" s="36"/>
    </row>
    <row r="56" spans="6:7" x14ac:dyDescent="0.3">
      <c r="F56" s="36"/>
      <c r="G56" s="36"/>
    </row>
    <row r="57" spans="6:7" x14ac:dyDescent="0.3">
      <c r="F57" s="36"/>
      <c r="G57" s="36"/>
    </row>
  </sheetData>
  <mergeCells count="3">
    <mergeCell ref="G11:H11"/>
    <mergeCell ref="E11:F11"/>
    <mergeCell ref="C11:D11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9EFC-A0E8-4217-BB9E-42E89D2E9FA1}">
  <dimension ref="A7:S26"/>
  <sheetViews>
    <sheetView showGridLines="0" topLeftCell="A10" zoomScaleNormal="100" workbookViewId="0">
      <selection activeCell="A7" sqref="A7"/>
    </sheetView>
  </sheetViews>
  <sheetFormatPr baseColWidth="10" defaultColWidth="11.44140625" defaultRowHeight="14.4" x14ac:dyDescent="0.3"/>
  <cols>
    <col min="1" max="1" width="7.6640625" style="19" customWidth="1"/>
    <col min="2" max="2" width="11.44140625" style="19" customWidth="1"/>
    <col min="3" max="16384" width="11.44140625" style="19"/>
  </cols>
  <sheetData>
    <row r="7" spans="1:19" x14ac:dyDescent="0.3">
      <c r="A7" s="22" t="s">
        <v>2</v>
      </c>
      <c r="B7" s="18" t="s">
        <v>244</v>
      </c>
    </row>
    <row r="8" spans="1:19" x14ac:dyDescent="0.3">
      <c r="B8" s="23" t="s">
        <v>9</v>
      </c>
      <c r="S8" s="24"/>
    </row>
    <row r="9" spans="1:19" x14ac:dyDescent="0.3">
      <c r="S9" s="24"/>
    </row>
    <row r="11" spans="1:19" x14ac:dyDescent="0.3">
      <c r="B11" s="25"/>
      <c r="C11" s="201" t="s">
        <v>10</v>
      </c>
      <c r="D11" s="201"/>
      <c r="E11" s="201"/>
      <c r="F11" s="201" t="s">
        <v>11</v>
      </c>
      <c r="G11" s="201"/>
      <c r="H11" s="201"/>
      <c r="I11" s="198" t="s">
        <v>207</v>
      </c>
      <c r="J11" s="198"/>
      <c r="K11" s="198"/>
    </row>
    <row r="12" spans="1:19" x14ac:dyDescent="0.3">
      <c r="B12" s="26"/>
      <c r="C12" s="27" t="s">
        <v>12</v>
      </c>
      <c r="D12" s="28" t="s">
        <v>13</v>
      </c>
      <c r="E12" s="28" t="s">
        <v>14</v>
      </c>
      <c r="F12" s="27" t="s">
        <v>12</v>
      </c>
      <c r="G12" s="28" t="s">
        <v>13</v>
      </c>
      <c r="H12" s="28" t="s">
        <v>14</v>
      </c>
      <c r="I12" s="27" t="s">
        <v>12</v>
      </c>
      <c r="J12" s="28" t="s">
        <v>13</v>
      </c>
      <c r="K12" s="28" t="s">
        <v>14</v>
      </c>
    </row>
    <row r="13" spans="1:19" x14ac:dyDescent="0.3">
      <c r="B13" s="29">
        <v>2011</v>
      </c>
      <c r="C13" s="37">
        <v>0.38042372881355929</v>
      </c>
      <c r="D13" s="38">
        <v>0.28718205738629243</v>
      </c>
      <c r="E13" s="38">
        <v>0.32681363014192066</v>
      </c>
      <c r="F13" s="37">
        <v>0.42440190797825794</v>
      </c>
      <c r="G13" s="38">
        <v>0.34269471745701302</v>
      </c>
      <c r="H13" s="38">
        <v>0.37931243993239294</v>
      </c>
      <c r="I13" s="37">
        <v>0.3198795649493299</v>
      </c>
      <c r="J13" s="38">
        <v>0.25930633285271637</v>
      </c>
      <c r="K13" s="38">
        <v>0.28686369275780971</v>
      </c>
    </row>
    <row r="14" spans="1:19" x14ac:dyDescent="0.3">
      <c r="B14" s="29">
        <v>2012</v>
      </c>
      <c r="C14" s="37">
        <v>0.37771998266146517</v>
      </c>
      <c r="D14" s="38">
        <v>0.31397951570236721</v>
      </c>
      <c r="E14" s="38">
        <v>0.34195905320039577</v>
      </c>
      <c r="F14" s="37">
        <v>0.43545613208148093</v>
      </c>
      <c r="G14" s="38">
        <v>0.36121624630259852</v>
      </c>
      <c r="H14" s="38">
        <v>0.39494271496354583</v>
      </c>
      <c r="I14" s="37">
        <v>0.33157891585382648</v>
      </c>
      <c r="J14" s="38">
        <v>0.26744676088828301</v>
      </c>
      <c r="K14" s="38">
        <v>0.29676043486138393</v>
      </c>
    </row>
    <row r="15" spans="1:19" x14ac:dyDescent="0.3">
      <c r="B15" s="29">
        <v>2013</v>
      </c>
      <c r="C15" s="37">
        <v>0.39412133703736885</v>
      </c>
      <c r="D15" s="38">
        <v>0.32201372356812774</v>
      </c>
      <c r="E15" s="38">
        <v>0.35360245273377622</v>
      </c>
      <c r="F15" s="37">
        <v>0.44835084226245059</v>
      </c>
      <c r="G15" s="38">
        <v>0.37402503373300999</v>
      </c>
      <c r="H15" s="38">
        <v>0.40789850746268658</v>
      </c>
      <c r="I15" s="37">
        <v>0.34235226970236909</v>
      </c>
      <c r="J15" s="38">
        <v>0.2755890877847943</v>
      </c>
      <c r="K15" s="38">
        <v>0.30620506267306852</v>
      </c>
    </row>
    <row r="16" spans="1:19" x14ac:dyDescent="0.3">
      <c r="B16" s="29">
        <v>2014</v>
      </c>
      <c r="C16" s="37">
        <v>0.41899999999999998</v>
      </c>
      <c r="D16" s="38">
        <v>0.31</v>
      </c>
      <c r="E16" s="38">
        <v>0.35799999999999998</v>
      </c>
      <c r="F16" s="37">
        <v>0.46500000000000002</v>
      </c>
      <c r="G16" s="38">
        <v>0.38200000000000001</v>
      </c>
      <c r="H16" s="38">
        <v>0.42</v>
      </c>
      <c r="I16" s="37">
        <v>0.34769181966353513</v>
      </c>
      <c r="J16" s="38">
        <v>0.28241445096476608</v>
      </c>
      <c r="K16" s="38">
        <v>0.31240920692744006</v>
      </c>
    </row>
    <row r="17" spans="2:11" x14ac:dyDescent="0.3">
      <c r="B17" s="29">
        <v>2015</v>
      </c>
      <c r="C17" s="37">
        <v>0.41700000000000004</v>
      </c>
      <c r="D17" s="38">
        <v>0.313</v>
      </c>
      <c r="E17" s="38">
        <v>0.35799999999999998</v>
      </c>
      <c r="F17" s="37">
        <v>0.47299999999999998</v>
      </c>
      <c r="G17" s="38">
        <v>0.373</v>
      </c>
      <c r="H17" s="38">
        <v>0.41899999999999998</v>
      </c>
      <c r="I17" s="37">
        <v>0.35796248896424299</v>
      </c>
      <c r="J17" s="38">
        <v>0.2863199660420449</v>
      </c>
      <c r="K17" s="38">
        <v>0.31925791705156448</v>
      </c>
    </row>
    <row r="18" spans="2:11" x14ac:dyDescent="0.3">
      <c r="B18" s="29">
        <v>2016</v>
      </c>
      <c r="C18" s="37">
        <v>0.42799999999999999</v>
      </c>
      <c r="D18" s="38">
        <v>0.313</v>
      </c>
      <c r="E18" s="38">
        <v>0.36200000000000004</v>
      </c>
      <c r="F18" s="37">
        <v>0.47899999999999998</v>
      </c>
      <c r="G18" s="38">
        <v>0.372</v>
      </c>
      <c r="H18" s="38">
        <v>0.42099999999999999</v>
      </c>
      <c r="I18" s="37">
        <v>0.36441114152637433</v>
      </c>
      <c r="J18" s="38">
        <v>0.28991477370390123</v>
      </c>
      <c r="K18" s="38">
        <v>0.32416693506494881</v>
      </c>
    </row>
    <row r="19" spans="2:11" x14ac:dyDescent="0.3">
      <c r="B19" s="29">
        <v>2017</v>
      </c>
      <c r="C19" s="37">
        <v>0.42799999999999999</v>
      </c>
      <c r="D19" s="38">
        <v>0.32</v>
      </c>
      <c r="E19" s="38">
        <v>0.36700000000000005</v>
      </c>
      <c r="F19" s="37">
        <v>0.48</v>
      </c>
      <c r="G19" s="38">
        <v>0.378</v>
      </c>
      <c r="H19" s="38">
        <v>0.42499999999999999</v>
      </c>
      <c r="I19" s="37">
        <v>0.37171581983015473</v>
      </c>
      <c r="J19" s="38">
        <v>0.29409092142024029</v>
      </c>
      <c r="K19" s="38">
        <v>0.32978432807000468</v>
      </c>
    </row>
    <row r="20" spans="2:11" x14ac:dyDescent="0.3">
      <c r="B20" s="29">
        <v>2018</v>
      </c>
      <c r="C20" s="37">
        <v>0.43099999999999999</v>
      </c>
      <c r="D20" s="38">
        <v>0.32400000000000001</v>
      </c>
      <c r="E20" s="38">
        <v>0.37</v>
      </c>
      <c r="F20" s="37">
        <v>0.48399999999999999</v>
      </c>
      <c r="G20" s="38">
        <v>0.38300000000000001</v>
      </c>
      <c r="H20" s="38">
        <v>0.42899999999999999</v>
      </c>
      <c r="I20" s="37">
        <v>0.38061081686743736</v>
      </c>
      <c r="J20" s="38">
        <v>0.29944644650501617</v>
      </c>
      <c r="K20" s="38">
        <v>0.33680120324420321</v>
      </c>
    </row>
    <row r="21" spans="2:11" x14ac:dyDescent="0.3">
      <c r="B21" s="29">
        <v>2019</v>
      </c>
      <c r="C21" s="39">
        <v>0.44246667163178671</v>
      </c>
      <c r="D21" s="40">
        <v>0.32583005064715814</v>
      </c>
      <c r="E21" s="40">
        <v>0.37602974644997916</v>
      </c>
      <c r="F21" s="39">
        <v>0.4955001826494127</v>
      </c>
      <c r="G21" s="40">
        <v>0.38958271292435975</v>
      </c>
      <c r="H21" s="40">
        <v>0.43795280925007457</v>
      </c>
      <c r="I21" s="39">
        <v>0.39023453203281505</v>
      </c>
      <c r="J21" s="40">
        <v>0.30598189220809013</v>
      </c>
      <c r="K21" s="40">
        <v>0.34481146406854962</v>
      </c>
    </row>
    <row r="22" spans="2:11" x14ac:dyDescent="0.3">
      <c r="B22" s="29">
        <v>2020</v>
      </c>
      <c r="C22" s="39">
        <v>0.47531008659021756</v>
      </c>
      <c r="D22" s="40">
        <v>0.3372240110395584</v>
      </c>
      <c r="E22" s="40">
        <v>0.39584919400218466</v>
      </c>
      <c r="F22" s="39">
        <v>0.51611248532378851</v>
      </c>
      <c r="G22" s="40">
        <v>0.40309884272797869</v>
      </c>
      <c r="H22" s="40">
        <v>0.45473482481356492</v>
      </c>
      <c r="I22" s="39">
        <v>0.40622576601922489</v>
      </c>
      <c r="J22" s="40">
        <v>0.31644223920394854</v>
      </c>
      <c r="K22" s="40">
        <v>0.35788866278056353</v>
      </c>
    </row>
    <row r="23" spans="2:11" x14ac:dyDescent="0.3">
      <c r="B23" s="29">
        <v>2021</v>
      </c>
      <c r="C23" s="39">
        <v>0.48019874324126849</v>
      </c>
      <c r="D23" s="40">
        <v>0.34868716337522437</v>
      </c>
      <c r="E23" s="40">
        <v>0.40579480181523914</v>
      </c>
      <c r="F23" s="39">
        <v>0.52565803176969716</v>
      </c>
      <c r="G23" s="40">
        <v>0.40824469333533614</v>
      </c>
      <c r="H23" s="40">
        <v>0.46240947525994258</v>
      </c>
      <c r="I23" s="44">
        <v>0.41899999999999998</v>
      </c>
      <c r="J23" s="45">
        <v>0.32500000000000001</v>
      </c>
      <c r="K23" s="40">
        <v>0.36826063460682734</v>
      </c>
    </row>
    <row r="24" spans="2:11" x14ac:dyDescent="0.3">
      <c r="B24" s="29">
        <v>2022</v>
      </c>
      <c r="C24" s="41">
        <v>0.49313253852053263</v>
      </c>
      <c r="D24" s="42">
        <v>0.35754985754985757</v>
      </c>
      <c r="E24" s="42">
        <v>0.41721122871606076</v>
      </c>
      <c r="F24" s="41">
        <v>0.52967513315084769</v>
      </c>
      <c r="G24" s="42">
        <v>0.40696020136431615</v>
      </c>
      <c r="H24" s="42">
        <v>0.46368424666267788</v>
      </c>
      <c r="I24" s="41">
        <v>0.42299999999999999</v>
      </c>
      <c r="J24" s="42">
        <v>0.32600000000000001</v>
      </c>
      <c r="K24" s="42">
        <v>0.37094135829090813</v>
      </c>
    </row>
    <row r="25" spans="2:11" x14ac:dyDescent="0.3">
      <c r="B25" s="43"/>
      <c r="C25" s="46"/>
      <c r="D25" s="46"/>
      <c r="E25" s="46"/>
      <c r="F25" s="46"/>
      <c r="G25" s="46"/>
      <c r="H25" s="46"/>
      <c r="I25" s="46"/>
      <c r="J25" s="46"/>
      <c r="K25" s="46"/>
    </row>
    <row r="26" spans="2:11" x14ac:dyDescent="0.3">
      <c r="B26" s="19" t="s">
        <v>285</v>
      </c>
    </row>
  </sheetData>
  <mergeCells count="3">
    <mergeCell ref="C11:E11"/>
    <mergeCell ref="F11:H11"/>
    <mergeCell ref="I11:K11"/>
  </mergeCells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Q27"/>
  <sheetViews>
    <sheetView showGridLines="0" zoomScaleNormal="100" workbookViewId="0">
      <selection activeCell="B26" sqref="B26"/>
    </sheetView>
  </sheetViews>
  <sheetFormatPr baseColWidth="10" defaultColWidth="11.44140625" defaultRowHeight="14.4" x14ac:dyDescent="0.3"/>
  <cols>
    <col min="1" max="1" width="7.6640625" style="19" customWidth="1"/>
    <col min="2" max="2" width="11.44140625" style="19" customWidth="1"/>
    <col min="3" max="16384" width="11.44140625" style="19"/>
  </cols>
  <sheetData>
    <row r="7" spans="1:17" x14ac:dyDescent="0.3">
      <c r="A7" s="22" t="s">
        <v>3</v>
      </c>
      <c r="B7" s="18" t="s">
        <v>245</v>
      </c>
    </row>
    <row r="8" spans="1:17" x14ac:dyDescent="0.3">
      <c r="B8" s="23" t="s">
        <v>9</v>
      </c>
    </row>
    <row r="10" spans="1:17" x14ac:dyDescent="0.3">
      <c r="Q10" s="24"/>
    </row>
    <row r="11" spans="1:17" x14ac:dyDescent="0.3">
      <c r="B11" s="25"/>
      <c r="C11" s="201" t="s">
        <v>10</v>
      </c>
      <c r="D11" s="201"/>
      <c r="E11" s="201"/>
      <c r="F11" s="201" t="s">
        <v>11</v>
      </c>
      <c r="G11" s="201"/>
      <c r="H11" s="201"/>
      <c r="I11" s="198" t="s">
        <v>207</v>
      </c>
      <c r="J11" s="198"/>
      <c r="K11" s="198"/>
      <c r="Q11" s="24"/>
    </row>
    <row r="12" spans="1:17" x14ac:dyDescent="0.3">
      <c r="B12" s="26"/>
      <c r="C12" s="27" t="s">
        <v>12</v>
      </c>
      <c r="D12" s="28" t="s">
        <v>13</v>
      </c>
      <c r="E12" s="28" t="s">
        <v>14</v>
      </c>
      <c r="F12" s="27" t="s">
        <v>12</v>
      </c>
      <c r="G12" s="28" t="s">
        <v>13</v>
      </c>
      <c r="H12" s="28" t="s">
        <v>14</v>
      </c>
      <c r="I12" s="27" t="s">
        <v>12</v>
      </c>
      <c r="J12" s="28" t="s">
        <v>13</v>
      </c>
      <c r="K12" s="28" t="s">
        <v>14</v>
      </c>
    </row>
    <row r="13" spans="1:17" x14ac:dyDescent="0.3">
      <c r="B13" s="29">
        <v>2011</v>
      </c>
      <c r="C13" s="47">
        <v>9.0000000000000011E-3</v>
      </c>
      <c r="D13" s="48">
        <v>0.02</v>
      </c>
      <c r="E13" s="48">
        <v>1.4999999999999999E-2</v>
      </c>
      <c r="F13" s="47">
        <v>2.2000000000000002E-2</v>
      </c>
      <c r="G13" s="48">
        <v>5.2000000000000005E-2</v>
      </c>
      <c r="H13" s="48">
        <v>3.7999999999999999E-2</v>
      </c>
      <c r="I13" s="47">
        <v>3.5000000000000003E-2</v>
      </c>
      <c r="J13" s="48">
        <v>7.9000000000000001E-2</v>
      </c>
      <c r="K13" s="48">
        <v>5.9000000000000004E-2</v>
      </c>
    </row>
    <row r="14" spans="1:17" x14ac:dyDescent="0.3">
      <c r="B14" s="29">
        <v>2012</v>
      </c>
      <c r="C14" s="47">
        <v>6.0000000000000001E-3</v>
      </c>
      <c r="D14" s="48">
        <v>2.2000000000000002E-2</v>
      </c>
      <c r="E14" s="48">
        <v>1.4999999999999999E-2</v>
      </c>
      <c r="F14" s="47">
        <v>2.1000000000000001E-2</v>
      </c>
      <c r="G14" s="48">
        <v>5.2000000000000005E-2</v>
      </c>
      <c r="H14" s="48">
        <v>3.7999999999999999E-2</v>
      </c>
      <c r="I14" s="47">
        <v>3.5000000000000003E-2</v>
      </c>
      <c r="J14" s="48">
        <v>7.9000000000000001E-2</v>
      </c>
      <c r="K14" s="48">
        <v>5.9000000000000004E-2</v>
      </c>
    </row>
    <row r="15" spans="1:17" x14ac:dyDescent="0.3">
      <c r="B15" s="29">
        <v>2013</v>
      </c>
      <c r="C15" s="47">
        <v>6.9999999999999993E-3</v>
      </c>
      <c r="D15" s="48">
        <v>2.7999999999999997E-2</v>
      </c>
      <c r="E15" s="48">
        <v>1.9E-2</v>
      </c>
      <c r="F15" s="47">
        <v>0.02</v>
      </c>
      <c r="G15" s="48">
        <v>5.4000000000000006E-2</v>
      </c>
      <c r="H15" s="48">
        <v>3.9E-2</v>
      </c>
      <c r="I15" s="47">
        <v>3.4000000000000002E-2</v>
      </c>
      <c r="J15" s="48">
        <v>0.08</v>
      </c>
      <c r="K15" s="48">
        <v>5.9000000000000004E-2</v>
      </c>
    </row>
    <row r="16" spans="1:17" x14ac:dyDescent="0.3">
      <c r="B16" s="29">
        <v>2014</v>
      </c>
      <c r="C16" s="47">
        <v>8.0000000000000002E-3</v>
      </c>
      <c r="D16" s="48">
        <v>2.6000000000000002E-2</v>
      </c>
      <c r="E16" s="48">
        <v>1.8000000000000002E-2</v>
      </c>
      <c r="F16" s="47">
        <v>2.1000000000000001E-2</v>
      </c>
      <c r="G16" s="48">
        <v>5.4000000000000006E-2</v>
      </c>
      <c r="H16" s="48">
        <v>3.9E-2</v>
      </c>
      <c r="I16" s="47">
        <v>3.4000000000000002E-2</v>
      </c>
      <c r="J16" s="48">
        <v>8.1000000000000003E-2</v>
      </c>
      <c r="K16" s="48">
        <v>0.06</v>
      </c>
    </row>
    <row r="17" spans="2:11" x14ac:dyDescent="0.3">
      <c r="B17" s="29">
        <v>2015</v>
      </c>
      <c r="C17" s="47">
        <v>8.0000000000000002E-3</v>
      </c>
      <c r="D17" s="48">
        <v>2.5000000000000001E-2</v>
      </c>
      <c r="E17" s="48">
        <v>1.7000000000000001E-2</v>
      </c>
      <c r="F17" s="47">
        <v>2.2000000000000002E-2</v>
      </c>
      <c r="G17" s="48">
        <v>5.4000000000000006E-2</v>
      </c>
      <c r="H17" s="48">
        <v>0.04</v>
      </c>
      <c r="I17" s="47">
        <v>3.5000000000000003E-2</v>
      </c>
      <c r="J17" s="48">
        <v>8.3000000000000004E-2</v>
      </c>
      <c r="K17" s="48">
        <v>6.0999999999999999E-2</v>
      </c>
    </row>
    <row r="18" spans="2:11" x14ac:dyDescent="0.3">
      <c r="B18" s="29">
        <v>2016</v>
      </c>
      <c r="C18" s="47">
        <v>6.9999999999999993E-3</v>
      </c>
      <c r="D18" s="48">
        <v>2.7000000000000003E-2</v>
      </c>
      <c r="E18" s="48">
        <v>1.9E-2</v>
      </c>
      <c r="F18" s="47">
        <v>2.1000000000000001E-2</v>
      </c>
      <c r="G18" s="48">
        <v>5.4000000000000006E-2</v>
      </c>
      <c r="H18" s="48">
        <v>3.9E-2</v>
      </c>
      <c r="I18" s="47">
        <v>3.6000000000000004E-2</v>
      </c>
      <c r="J18" s="48">
        <v>8.4000000000000005E-2</v>
      </c>
      <c r="K18" s="48">
        <v>6.2E-2</v>
      </c>
    </row>
    <row r="19" spans="2:11" x14ac:dyDescent="0.3">
      <c r="B19" s="29">
        <v>2017</v>
      </c>
      <c r="C19" s="47">
        <v>9.0000000000000011E-3</v>
      </c>
      <c r="D19" s="48">
        <v>2.7999999999999997E-2</v>
      </c>
      <c r="E19" s="48">
        <v>0.02</v>
      </c>
      <c r="F19" s="47">
        <v>2.3E-2</v>
      </c>
      <c r="G19" s="48">
        <v>5.5E-2</v>
      </c>
      <c r="H19" s="48">
        <v>4.0999999999999995E-2</v>
      </c>
      <c r="I19" s="47">
        <v>3.6000000000000004E-2</v>
      </c>
      <c r="J19" s="48">
        <v>8.4000000000000005E-2</v>
      </c>
      <c r="K19" s="48">
        <v>6.2E-2</v>
      </c>
    </row>
    <row r="20" spans="2:11" x14ac:dyDescent="0.3">
      <c r="B20" s="29">
        <v>2018</v>
      </c>
      <c r="C20" s="49">
        <v>1.0999999999999999E-2</v>
      </c>
      <c r="D20" s="48">
        <v>0.03</v>
      </c>
      <c r="E20" s="50">
        <v>2.1999999999999999E-2</v>
      </c>
      <c r="F20" s="49">
        <v>2.3E-2</v>
      </c>
      <c r="G20" s="50">
        <v>5.6000000000000001E-2</v>
      </c>
      <c r="H20" s="48">
        <v>4.0999999999999995E-2</v>
      </c>
      <c r="I20" s="49">
        <v>3.6000000000000004E-2</v>
      </c>
      <c r="J20" s="50">
        <v>8.4000000000000005E-2</v>
      </c>
      <c r="K20" s="50">
        <v>6.2E-2</v>
      </c>
    </row>
    <row r="21" spans="2:11" x14ac:dyDescent="0.3">
      <c r="B21" s="29">
        <v>2019</v>
      </c>
      <c r="C21" s="49">
        <v>0.01</v>
      </c>
      <c r="D21" s="50">
        <v>0.03</v>
      </c>
      <c r="E21" s="50">
        <v>2.1000000000000001E-2</v>
      </c>
      <c r="F21" s="49">
        <v>2.3E-2</v>
      </c>
      <c r="G21" s="50">
        <v>5.3999999999999999E-2</v>
      </c>
      <c r="H21" s="50">
        <v>0.04</v>
      </c>
      <c r="I21" s="49">
        <v>3.6000000000000004E-2</v>
      </c>
      <c r="J21" s="50">
        <v>8.4000000000000005E-2</v>
      </c>
      <c r="K21" s="50">
        <v>6.2E-2</v>
      </c>
    </row>
    <row r="22" spans="2:11" x14ac:dyDescent="0.3">
      <c r="B22" s="29">
        <v>2020</v>
      </c>
      <c r="C22" s="49">
        <v>1.2999999999999999E-2</v>
      </c>
      <c r="D22" s="50">
        <v>0.03</v>
      </c>
      <c r="E22" s="50">
        <v>2.3E-2</v>
      </c>
      <c r="F22" s="49">
        <v>2.4E-2</v>
      </c>
      <c r="G22" s="50">
        <v>5.3999999999999999E-2</v>
      </c>
      <c r="H22" s="50">
        <v>0.04</v>
      </c>
      <c r="I22" s="49">
        <v>3.6000000000000004E-2</v>
      </c>
      <c r="J22" s="50">
        <v>8.4000000000000005E-2</v>
      </c>
      <c r="K22" s="50">
        <v>6.2E-2</v>
      </c>
    </row>
    <row r="23" spans="2:11" x14ac:dyDescent="0.3">
      <c r="B23" s="29">
        <v>2021</v>
      </c>
      <c r="C23" s="39">
        <v>0.01</v>
      </c>
      <c r="D23" s="40">
        <v>2.7E-2</v>
      </c>
      <c r="E23" s="40">
        <v>1.9E-2</v>
      </c>
      <c r="F23" s="39">
        <v>2.1999999999999999E-2</v>
      </c>
      <c r="G23" s="40">
        <v>5.6000000000000001E-2</v>
      </c>
      <c r="H23" s="40">
        <v>0.04</v>
      </c>
      <c r="I23" s="39">
        <v>3.5999999999999997E-2</v>
      </c>
      <c r="J23" s="40">
        <v>8.3000000000000004E-2</v>
      </c>
      <c r="K23" s="40">
        <v>6.0999999999999999E-2</v>
      </c>
    </row>
    <row r="24" spans="2:11" x14ac:dyDescent="0.3">
      <c r="B24" s="29">
        <v>2022</v>
      </c>
      <c r="C24" s="41">
        <v>8.0000000000000002E-3</v>
      </c>
      <c r="D24" s="42">
        <v>2.3E-2</v>
      </c>
      <c r="E24" s="42">
        <v>1.6E-2</v>
      </c>
      <c r="F24" s="41">
        <v>2.4E-2</v>
      </c>
      <c r="G24" s="42">
        <v>5.2999999999999999E-2</v>
      </c>
      <c r="H24" s="42">
        <v>0.04</v>
      </c>
      <c r="I24" s="41">
        <v>3.5999999999999997E-2</v>
      </c>
      <c r="J24" s="42">
        <v>7.9000000000000001E-2</v>
      </c>
      <c r="K24" s="42">
        <v>5.8999999999999997E-2</v>
      </c>
    </row>
    <row r="25" spans="2:11" x14ac:dyDescent="0.3">
      <c r="B25" s="43"/>
      <c r="C25" s="46"/>
      <c r="D25" s="46"/>
      <c r="E25" s="46"/>
      <c r="F25" s="46"/>
      <c r="G25" s="46"/>
      <c r="H25" s="46"/>
      <c r="I25" s="46"/>
      <c r="J25" s="46"/>
      <c r="K25" s="46"/>
    </row>
    <row r="26" spans="2:11" x14ac:dyDescent="0.3">
      <c r="B26" s="51" t="s">
        <v>287</v>
      </c>
    </row>
    <row r="27" spans="2:11" x14ac:dyDescent="0.3">
      <c r="B27" s="19" t="s">
        <v>190</v>
      </c>
    </row>
  </sheetData>
  <mergeCells count="3">
    <mergeCell ref="C11:E11"/>
    <mergeCell ref="F11:H11"/>
    <mergeCell ref="I11:K11"/>
  </mergeCells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38"/>
  <sheetViews>
    <sheetView showGridLines="0" topLeftCell="A22" zoomScaleNormal="100" workbookViewId="0">
      <selection activeCell="B34" sqref="B34"/>
    </sheetView>
  </sheetViews>
  <sheetFormatPr baseColWidth="10" defaultColWidth="11.44140625" defaultRowHeight="14.4" x14ac:dyDescent="0.3"/>
  <cols>
    <col min="1" max="1" width="7.6640625" style="19" customWidth="1"/>
    <col min="2" max="2" width="35" style="19" customWidth="1"/>
    <col min="3" max="3" width="11.44140625" style="19" customWidth="1"/>
    <col min="4" max="16384" width="11.44140625" style="19"/>
  </cols>
  <sheetData>
    <row r="7" spans="1:8" x14ac:dyDescent="0.3">
      <c r="A7" s="22" t="s">
        <v>4</v>
      </c>
      <c r="B7" s="18" t="s">
        <v>246</v>
      </c>
    </row>
    <row r="8" spans="1:8" x14ac:dyDescent="0.3">
      <c r="B8" s="23" t="s">
        <v>9</v>
      </c>
    </row>
    <row r="11" spans="1:8" x14ac:dyDescent="0.3">
      <c r="B11" s="25"/>
      <c r="H11" s="24"/>
    </row>
    <row r="12" spans="1:8" x14ac:dyDescent="0.3">
      <c r="B12" s="26"/>
      <c r="C12" s="52" t="s">
        <v>12</v>
      </c>
      <c r="D12" s="53" t="s">
        <v>13</v>
      </c>
      <c r="E12" s="53" t="s">
        <v>14</v>
      </c>
      <c r="H12" s="24"/>
    </row>
    <row r="13" spans="1:8" x14ac:dyDescent="0.3">
      <c r="B13" s="54" t="s">
        <v>183</v>
      </c>
      <c r="C13" s="47">
        <v>4.8000000000000001E-2</v>
      </c>
      <c r="D13" s="48">
        <v>0.16800000000000001</v>
      </c>
      <c r="E13" s="48">
        <v>0.112</v>
      </c>
    </row>
    <row r="14" spans="1:8" x14ac:dyDescent="0.3">
      <c r="B14" s="54" t="s">
        <v>15</v>
      </c>
      <c r="C14" s="47">
        <v>5.1999999999999998E-2</v>
      </c>
      <c r="D14" s="48">
        <v>0.13600000000000001</v>
      </c>
      <c r="E14" s="48">
        <v>9.6000000000000002E-2</v>
      </c>
    </row>
    <row r="15" spans="1:8" x14ac:dyDescent="0.3">
      <c r="B15" s="54" t="s">
        <v>17</v>
      </c>
      <c r="C15" s="47">
        <v>4.2999999999999997E-2</v>
      </c>
      <c r="D15" s="48">
        <v>0.104</v>
      </c>
      <c r="E15" s="48">
        <v>7.5999999999999998E-2</v>
      </c>
    </row>
    <row r="16" spans="1:8" x14ac:dyDescent="0.3">
      <c r="B16" s="54" t="s">
        <v>16</v>
      </c>
      <c r="C16" s="47">
        <v>4.8000000000000001E-2</v>
      </c>
      <c r="D16" s="48">
        <v>8.8999999999999996E-2</v>
      </c>
      <c r="E16" s="48">
        <v>6.9000000000000006E-2</v>
      </c>
    </row>
    <row r="17" spans="2:5" x14ac:dyDescent="0.3">
      <c r="B17" s="54" t="s">
        <v>18</v>
      </c>
      <c r="C17" s="47">
        <v>2.4E-2</v>
      </c>
      <c r="D17" s="48">
        <v>5.6000000000000001E-2</v>
      </c>
      <c r="E17" s="48">
        <v>4.1000000000000002E-2</v>
      </c>
    </row>
    <row r="18" spans="2:5" x14ac:dyDescent="0.3">
      <c r="B18" s="54" t="s">
        <v>20</v>
      </c>
      <c r="C18" s="47">
        <v>1.9E-2</v>
      </c>
      <c r="D18" s="48">
        <v>5.8999999999999997E-2</v>
      </c>
      <c r="E18" s="48">
        <v>3.9E-2</v>
      </c>
    </row>
    <row r="19" spans="2:5" x14ac:dyDescent="0.3">
      <c r="B19" s="54" t="s">
        <v>11</v>
      </c>
      <c r="C19" s="47">
        <v>2.4E-2</v>
      </c>
      <c r="D19" s="48">
        <v>5.2999999999999999E-2</v>
      </c>
      <c r="E19" s="48">
        <v>0.04</v>
      </c>
    </row>
    <row r="20" spans="2:5" x14ac:dyDescent="0.3">
      <c r="B20" s="54" t="s">
        <v>19</v>
      </c>
      <c r="C20" s="47">
        <v>1.9E-2</v>
      </c>
      <c r="D20" s="48">
        <v>4.7E-2</v>
      </c>
      <c r="E20" s="48">
        <v>3.4000000000000002E-2</v>
      </c>
    </row>
    <row r="21" spans="2:5" x14ac:dyDescent="0.3">
      <c r="B21" s="54" t="s">
        <v>21</v>
      </c>
      <c r="C21" s="47">
        <v>1.2999999999999999E-2</v>
      </c>
      <c r="D21" s="48">
        <v>6.8000000000000005E-2</v>
      </c>
      <c r="E21" s="48">
        <v>4.2999999999999997E-2</v>
      </c>
    </row>
    <row r="22" spans="2:5" x14ac:dyDescent="0.3">
      <c r="B22" s="54" t="s">
        <v>185</v>
      </c>
      <c r="C22" s="47">
        <v>2.4E-2</v>
      </c>
      <c r="D22" s="48">
        <v>4.8000000000000001E-2</v>
      </c>
      <c r="E22" s="48">
        <v>3.5999999999999997E-2</v>
      </c>
    </row>
    <row r="23" spans="2:5" x14ac:dyDescent="0.3">
      <c r="B23" s="54" t="s">
        <v>184</v>
      </c>
      <c r="C23" s="47">
        <v>2.9000000000000001E-2</v>
      </c>
      <c r="D23" s="48">
        <v>6.2E-2</v>
      </c>
      <c r="E23" s="48">
        <v>4.7E-2</v>
      </c>
    </row>
    <row r="24" spans="2:5" x14ac:dyDescent="0.3">
      <c r="B24" s="54" t="s">
        <v>187</v>
      </c>
      <c r="C24" s="47">
        <v>1.2999999999999999E-2</v>
      </c>
      <c r="D24" s="48">
        <v>4.8000000000000001E-2</v>
      </c>
      <c r="E24" s="48">
        <v>3.2000000000000001E-2</v>
      </c>
    </row>
    <row r="25" spans="2:5" x14ac:dyDescent="0.3">
      <c r="B25" s="54" t="s">
        <v>22</v>
      </c>
      <c r="C25" s="47">
        <v>1.7999999999999999E-2</v>
      </c>
      <c r="D25" s="48">
        <v>2.9000000000000001E-2</v>
      </c>
      <c r="E25" s="48">
        <v>2.4E-2</v>
      </c>
    </row>
    <row r="26" spans="2:5" x14ac:dyDescent="0.3">
      <c r="B26" s="54" t="s">
        <v>186</v>
      </c>
      <c r="C26" s="47">
        <v>0.01</v>
      </c>
      <c r="D26" s="48">
        <v>2.4E-2</v>
      </c>
      <c r="E26" s="48">
        <v>1.7999999999999999E-2</v>
      </c>
    </row>
    <row r="27" spans="2:5" x14ac:dyDescent="0.3">
      <c r="B27" s="54" t="s">
        <v>10</v>
      </c>
      <c r="C27" s="47">
        <v>8.0000000000000002E-3</v>
      </c>
      <c r="D27" s="48">
        <v>2.3E-2</v>
      </c>
      <c r="E27" s="48">
        <v>1.6E-2</v>
      </c>
    </row>
    <row r="28" spans="2:5" x14ac:dyDescent="0.3">
      <c r="B28" s="54" t="s">
        <v>23</v>
      </c>
      <c r="C28" s="47">
        <v>7.0000000000000001E-3</v>
      </c>
      <c r="D28" s="48">
        <v>1.0999999999999999E-2</v>
      </c>
      <c r="E28" s="48">
        <v>8.9999999999999993E-3</v>
      </c>
    </row>
    <row r="29" spans="2:5" x14ac:dyDescent="0.3">
      <c r="B29" s="54" t="s">
        <v>24</v>
      </c>
      <c r="C29" s="47">
        <v>5.0000000000000001E-3</v>
      </c>
      <c r="D29" s="48">
        <v>4.0000000000000001E-3</v>
      </c>
      <c r="E29" s="48">
        <v>4.0000000000000001E-3</v>
      </c>
    </row>
    <row r="30" spans="2:5" x14ac:dyDescent="0.3">
      <c r="B30" s="54" t="s">
        <v>188</v>
      </c>
      <c r="C30" s="47" t="e">
        <v>#N/A</v>
      </c>
      <c r="D30" s="47">
        <v>8.0000000000000002E-3</v>
      </c>
      <c r="E30" s="48">
        <v>6.0000000000000001E-3</v>
      </c>
    </row>
    <row r="31" spans="2:5" x14ac:dyDescent="0.3">
      <c r="B31" s="54" t="s">
        <v>25</v>
      </c>
      <c r="C31" s="47" t="e">
        <v>#N/A</v>
      </c>
      <c r="D31" s="47" t="e">
        <v>#N/A</v>
      </c>
      <c r="E31" s="47" t="e">
        <v>#N/A</v>
      </c>
    </row>
    <row r="32" spans="2:5" x14ac:dyDescent="0.3">
      <c r="B32" s="54" t="s">
        <v>26</v>
      </c>
      <c r="C32" s="55" t="e">
        <v>#N/A</v>
      </c>
      <c r="D32" s="55" t="e">
        <v>#N/A</v>
      </c>
      <c r="E32" s="55" t="e">
        <v>#N/A</v>
      </c>
    </row>
    <row r="34" spans="2:2" x14ac:dyDescent="0.3">
      <c r="B34" s="19" t="s">
        <v>287</v>
      </c>
    </row>
    <row r="35" spans="2:2" x14ac:dyDescent="0.3">
      <c r="B35" s="51" t="s">
        <v>292</v>
      </c>
    </row>
    <row r="36" spans="2:2" x14ac:dyDescent="0.3">
      <c r="B36" s="19" t="s">
        <v>293</v>
      </c>
    </row>
    <row r="37" spans="2:2" x14ac:dyDescent="0.3">
      <c r="B37" s="19" t="s">
        <v>294</v>
      </c>
    </row>
    <row r="38" spans="2:2" x14ac:dyDescent="0.3">
      <c r="B38" s="56" t="s">
        <v>66</v>
      </c>
    </row>
  </sheetData>
  <sortState ref="B13:E30">
    <sortCondition descending="1" ref="E13:E30"/>
    <sortCondition descending="1" ref="D13:D30"/>
    <sortCondition descending="1" ref="C13:C30"/>
  </sortState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O26"/>
  <sheetViews>
    <sheetView showGridLines="0" zoomScaleNormal="100" workbookViewId="0">
      <selection activeCell="B26" sqref="B26"/>
    </sheetView>
  </sheetViews>
  <sheetFormatPr baseColWidth="10" defaultColWidth="11.44140625" defaultRowHeight="14.4" x14ac:dyDescent="0.3"/>
  <cols>
    <col min="1" max="1" width="7.6640625" style="19" customWidth="1"/>
    <col min="2" max="2" width="35" style="19" customWidth="1"/>
    <col min="3" max="3" width="11.44140625" style="19" customWidth="1"/>
    <col min="4" max="16384" width="11.44140625" style="19"/>
  </cols>
  <sheetData>
    <row r="7" spans="1:15" x14ac:dyDescent="0.3">
      <c r="A7" s="22" t="s">
        <v>5</v>
      </c>
      <c r="B7" s="18" t="s">
        <v>247</v>
      </c>
      <c r="O7" s="24"/>
    </row>
    <row r="8" spans="1:15" x14ac:dyDescent="0.3">
      <c r="B8" s="23" t="s">
        <v>9</v>
      </c>
      <c r="O8" s="24"/>
    </row>
    <row r="11" spans="1:15" x14ac:dyDescent="0.3">
      <c r="B11" s="25"/>
      <c r="C11" s="201" t="s">
        <v>10</v>
      </c>
      <c r="D11" s="201"/>
      <c r="E11" s="201"/>
      <c r="F11" s="201" t="s">
        <v>11</v>
      </c>
      <c r="G11" s="201"/>
      <c r="H11" s="201"/>
      <c r="I11" s="198" t="s">
        <v>207</v>
      </c>
      <c r="J11" s="198"/>
      <c r="K11" s="198"/>
    </row>
    <row r="12" spans="1:15" x14ac:dyDescent="0.3">
      <c r="B12" s="26"/>
      <c r="C12" s="27" t="s">
        <v>12</v>
      </c>
      <c r="D12" s="28" t="s">
        <v>13</v>
      </c>
      <c r="E12" s="28" t="s">
        <v>14</v>
      </c>
      <c r="F12" s="27" t="s">
        <v>12</v>
      </c>
      <c r="G12" s="28" t="s">
        <v>13</v>
      </c>
      <c r="H12" s="28" t="s">
        <v>14</v>
      </c>
      <c r="I12" s="27" t="s">
        <v>12</v>
      </c>
      <c r="J12" s="28" t="s">
        <v>13</v>
      </c>
      <c r="K12" s="28" t="s">
        <v>14</v>
      </c>
    </row>
    <row r="13" spans="1:15" x14ac:dyDescent="0.3">
      <c r="B13" s="29">
        <v>2011</v>
      </c>
      <c r="C13" s="37">
        <v>8.7814090100000006E-2</v>
      </c>
      <c r="D13" s="38">
        <v>8.6135111599999994E-2</v>
      </c>
      <c r="E13" s="38">
        <v>8.6852559780000005E-2</v>
      </c>
      <c r="F13" s="37">
        <v>0.11699999999999999</v>
      </c>
      <c r="G13" s="38">
        <v>0.11900000000000001</v>
      </c>
      <c r="H13" s="38">
        <v>0.11800000000000001</v>
      </c>
      <c r="I13" s="37">
        <v>0.13</v>
      </c>
      <c r="J13" s="38">
        <v>0.13300000000000001</v>
      </c>
      <c r="K13" s="38">
        <v>0.13100000000000001</v>
      </c>
    </row>
    <row r="14" spans="1:15" x14ac:dyDescent="0.3">
      <c r="B14" s="29">
        <v>2012</v>
      </c>
      <c r="C14" s="37">
        <v>8.2600584800000001E-2</v>
      </c>
      <c r="D14" s="38">
        <v>9.2233168200000007E-2</v>
      </c>
      <c r="E14" s="38">
        <v>8.7977739469999997E-2</v>
      </c>
      <c r="F14" s="37">
        <v>0.11800000000000001</v>
      </c>
      <c r="G14" s="38">
        <v>0.125</v>
      </c>
      <c r="H14" s="38">
        <v>0.122</v>
      </c>
      <c r="I14" s="37">
        <v>0.13100000000000001</v>
      </c>
      <c r="J14" s="38">
        <v>0.13400000000000001</v>
      </c>
      <c r="K14" s="38">
        <v>0.13200000000000001</v>
      </c>
    </row>
    <row r="15" spans="1:15" x14ac:dyDescent="0.3">
      <c r="B15" s="29">
        <v>2013</v>
      </c>
      <c r="C15" s="37">
        <v>7.9964734100000004E-2</v>
      </c>
      <c r="D15" s="38">
        <v>9.1037525299999991E-2</v>
      </c>
      <c r="E15" s="38">
        <v>8.6166506100000012E-2</v>
      </c>
      <c r="F15" s="37">
        <v>0.11900000000000001</v>
      </c>
      <c r="G15" s="38">
        <v>0.128</v>
      </c>
      <c r="H15" s="38">
        <v>0.124</v>
      </c>
      <c r="I15" s="37">
        <v>0.129</v>
      </c>
      <c r="J15" s="38">
        <v>0.13500000000000001</v>
      </c>
      <c r="K15" s="38">
        <v>0.13200000000000001</v>
      </c>
    </row>
    <row r="16" spans="1:15" x14ac:dyDescent="0.3">
      <c r="B16" s="29">
        <v>2014</v>
      </c>
      <c r="C16" s="37">
        <v>8.4600286800000007E-2</v>
      </c>
      <c r="D16" s="38">
        <v>9.0595306200000003E-2</v>
      </c>
      <c r="E16" s="38">
        <v>8.7993495179999992E-2</v>
      </c>
      <c r="F16" s="37">
        <v>0.11800000000000001</v>
      </c>
      <c r="G16" s="38">
        <v>0.127</v>
      </c>
      <c r="H16" s="38">
        <v>0.12300000000000001</v>
      </c>
      <c r="I16" s="37">
        <v>0.13</v>
      </c>
      <c r="J16" s="38">
        <v>0.13600000000000001</v>
      </c>
      <c r="K16" s="38">
        <v>0.13300000000000001</v>
      </c>
    </row>
    <row r="17" spans="2:11" x14ac:dyDescent="0.3">
      <c r="B17" s="29">
        <v>2015</v>
      </c>
      <c r="C17" s="37">
        <v>8.1452199650000001E-2</v>
      </c>
      <c r="D17" s="38">
        <v>9.7005868669999995E-2</v>
      </c>
      <c r="E17" s="38">
        <v>9.0250167349999993E-2</v>
      </c>
      <c r="F17" s="37">
        <v>0.11900000000000001</v>
      </c>
      <c r="G17" s="38">
        <v>0.127</v>
      </c>
      <c r="H17" s="38">
        <v>0.124</v>
      </c>
      <c r="I17" s="37">
        <v>0.13100000000000001</v>
      </c>
      <c r="J17" s="38">
        <v>0.13699999999999998</v>
      </c>
      <c r="K17" s="38">
        <v>0.13400000000000001</v>
      </c>
    </row>
    <row r="18" spans="2:11" x14ac:dyDescent="0.3">
      <c r="B18" s="29">
        <v>2016</v>
      </c>
      <c r="C18" s="37">
        <v>8.5664553500000004E-2</v>
      </c>
      <c r="D18" s="38">
        <v>9.0908046700000009E-2</v>
      </c>
      <c r="E18" s="38">
        <v>8.8644327740000015E-2</v>
      </c>
      <c r="F18" s="37">
        <v>0.121</v>
      </c>
      <c r="G18" s="38">
        <v>0.124</v>
      </c>
      <c r="H18" s="38">
        <v>0.12300000000000001</v>
      </c>
      <c r="I18" s="37">
        <v>0.13200000000000001</v>
      </c>
      <c r="J18" s="38">
        <v>0.13699999999999998</v>
      </c>
      <c r="K18" s="38">
        <v>0.13500000000000001</v>
      </c>
    </row>
    <row r="19" spans="2:11" x14ac:dyDescent="0.3">
      <c r="B19" s="29">
        <v>2017</v>
      </c>
      <c r="C19" s="37">
        <v>9.4362134700000003E-2</v>
      </c>
      <c r="D19" s="38">
        <v>9.4233902999999994E-2</v>
      </c>
      <c r="E19" s="38">
        <v>9.4289211240000004E-2</v>
      </c>
      <c r="F19" s="37">
        <v>0.121</v>
      </c>
      <c r="G19" s="38">
        <v>0.129</v>
      </c>
      <c r="H19" s="38">
        <v>0.125</v>
      </c>
      <c r="I19" s="37">
        <v>0.13300000000000001</v>
      </c>
      <c r="J19" s="38">
        <v>0.13800000000000001</v>
      </c>
      <c r="K19" s="38">
        <v>0.13600000000000001</v>
      </c>
    </row>
    <row r="20" spans="2:11" x14ac:dyDescent="0.3">
      <c r="B20" s="29">
        <v>2018</v>
      </c>
      <c r="C20" s="39">
        <v>9.07509289E-2</v>
      </c>
      <c r="D20" s="40">
        <v>9.3899999999999997E-2</v>
      </c>
      <c r="E20" s="40">
        <v>9.2552142300000001E-2</v>
      </c>
      <c r="F20" s="39">
        <v>0.11799999999999999</v>
      </c>
      <c r="G20" s="40">
        <v>0.126</v>
      </c>
      <c r="H20" s="40">
        <v>0.122</v>
      </c>
      <c r="I20" s="39">
        <v>0.13300000000000001</v>
      </c>
      <c r="J20" s="40">
        <v>0.14000000000000001</v>
      </c>
      <c r="K20" s="40">
        <v>0.13699999999999998</v>
      </c>
    </row>
    <row r="21" spans="2:11" x14ac:dyDescent="0.3">
      <c r="B21" s="29">
        <v>2019</v>
      </c>
      <c r="C21" s="39">
        <v>8.56772331E-2</v>
      </c>
      <c r="D21" s="40">
        <v>9.5699999999999993E-2</v>
      </c>
      <c r="E21" s="40">
        <v>9.1369251900000004E-2</v>
      </c>
      <c r="F21" s="39">
        <v>0.122</v>
      </c>
      <c r="G21" s="40">
        <v>0.124</v>
      </c>
      <c r="H21" s="40">
        <v>0.123</v>
      </c>
      <c r="I21" s="39">
        <v>0.13500000000000001</v>
      </c>
      <c r="J21" s="40">
        <v>0.14199999999999999</v>
      </c>
      <c r="K21" s="40">
        <v>0.13900000000000001</v>
      </c>
    </row>
    <row r="22" spans="2:11" x14ac:dyDescent="0.3">
      <c r="B22" s="29">
        <v>2020</v>
      </c>
      <c r="C22" s="39">
        <v>8.8601830500000006E-2</v>
      </c>
      <c r="D22" s="40">
        <v>9.1176947600000002E-2</v>
      </c>
      <c r="E22" s="40">
        <v>0.09</v>
      </c>
      <c r="F22" s="39">
        <v>0.127</v>
      </c>
      <c r="G22" s="40">
        <v>0.127</v>
      </c>
      <c r="H22" s="40">
        <v>0.127</v>
      </c>
      <c r="I22" s="39">
        <v>0.13800000000000001</v>
      </c>
      <c r="J22" s="40">
        <v>0.14599999999999999</v>
      </c>
      <c r="K22" s="40">
        <v>0.14199999999999999</v>
      </c>
    </row>
    <row r="23" spans="2:11" x14ac:dyDescent="0.3">
      <c r="B23" s="29">
        <v>2021</v>
      </c>
      <c r="C23" s="44">
        <v>8.5999999999999993E-2</v>
      </c>
      <c r="D23" s="45">
        <v>9.5267621260000004E-2</v>
      </c>
      <c r="E23" s="45">
        <v>9.0999999999999998E-2</v>
      </c>
      <c r="F23" s="44">
        <v>0.129</v>
      </c>
      <c r="G23" s="45">
        <v>0.13300000000000001</v>
      </c>
      <c r="H23" s="45">
        <v>0.13100000000000001</v>
      </c>
      <c r="I23" s="44">
        <v>0.14099999999999999</v>
      </c>
      <c r="J23" s="45">
        <v>0.15</v>
      </c>
      <c r="K23" s="40">
        <v>0.14599999999999999</v>
      </c>
    </row>
    <row r="24" spans="2:11" x14ac:dyDescent="0.3">
      <c r="B24" s="29">
        <v>2022</v>
      </c>
      <c r="C24" s="41">
        <v>9.1999999999999998E-2</v>
      </c>
      <c r="D24" s="42">
        <v>0.10299999999999999</v>
      </c>
      <c r="E24" s="42">
        <v>9.8000000000000004E-2</v>
      </c>
      <c r="F24" s="41">
        <v>0.128</v>
      </c>
      <c r="G24" s="42">
        <v>0.13900000000000001</v>
      </c>
      <c r="H24" s="42">
        <v>0.13400000000000001</v>
      </c>
      <c r="I24" s="41">
        <v>0.14199999999999999</v>
      </c>
      <c r="J24" s="42">
        <v>0.153</v>
      </c>
      <c r="K24" s="42">
        <v>0.14799999999999999</v>
      </c>
    </row>
    <row r="26" spans="2:11" x14ac:dyDescent="0.3">
      <c r="B26" s="150" t="s">
        <v>288</v>
      </c>
    </row>
  </sheetData>
  <mergeCells count="3">
    <mergeCell ref="C11:E11"/>
    <mergeCell ref="F11:H11"/>
    <mergeCell ref="I11:K11"/>
  </mergeCells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AB4B-B9D0-4F88-B2B6-89D0872BB441}">
  <dimension ref="A7:M24"/>
  <sheetViews>
    <sheetView showGridLines="0" zoomScaleNormal="10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25.33203125" style="19" customWidth="1"/>
    <col min="3" max="3" width="12.44140625" style="19" customWidth="1"/>
    <col min="4" max="16384" width="11.44140625" style="19"/>
  </cols>
  <sheetData>
    <row r="7" spans="1:13" x14ac:dyDescent="0.3">
      <c r="A7" s="22" t="s">
        <v>6</v>
      </c>
      <c r="B7" s="18" t="s">
        <v>248</v>
      </c>
      <c r="M7" s="24"/>
    </row>
    <row r="8" spans="1:13" x14ac:dyDescent="0.3">
      <c r="B8" s="23" t="s">
        <v>65</v>
      </c>
      <c r="M8" s="57"/>
    </row>
    <row r="9" spans="1:13" ht="16.5" customHeight="1" x14ac:dyDescent="0.3">
      <c r="C9" s="25"/>
    </row>
    <row r="10" spans="1:13" ht="15" thickBot="1" x14ac:dyDescent="0.35"/>
    <row r="11" spans="1:13" ht="20.25" customHeight="1" thickTop="1" x14ac:dyDescent="0.3">
      <c r="B11" s="26"/>
      <c r="C11" s="58" t="s">
        <v>207</v>
      </c>
      <c r="D11" s="59" t="s">
        <v>11</v>
      </c>
      <c r="E11" s="60" t="s">
        <v>10</v>
      </c>
    </row>
    <row r="12" spans="1:13" x14ac:dyDescent="0.3">
      <c r="B12" s="61">
        <v>2014</v>
      </c>
      <c r="C12" s="62">
        <v>0.56393129770992367</v>
      </c>
      <c r="D12" s="62">
        <v>0.56851543283345241</v>
      </c>
      <c r="E12" s="63">
        <v>0.57992998833138854</v>
      </c>
    </row>
    <row r="13" spans="1:13" x14ac:dyDescent="0.3">
      <c r="B13" s="61">
        <v>2015</v>
      </c>
      <c r="C13" s="62">
        <v>0.56748582230623823</v>
      </c>
      <c r="D13" s="62">
        <v>0.59331280246370433</v>
      </c>
      <c r="E13" s="64">
        <v>0.60871369294605804</v>
      </c>
    </row>
    <row r="14" spans="1:13" x14ac:dyDescent="0.3">
      <c r="B14" s="61">
        <v>2016</v>
      </c>
      <c r="C14" s="62">
        <v>0.57433506992048255</v>
      </c>
      <c r="D14" s="62">
        <v>0.59619719690287165</v>
      </c>
      <c r="E14" s="64">
        <v>0.59673024523160767</v>
      </c>
    </row>
    <row r="15" spans="1:13" x14ac:dyDescent="0.3">
      <c r="B15" s="61">
        <v>2017</v>
      </c>
      <c r="C15" s="62">
        <v>0.57680421741501542</v>
      </c>
      <c r="D15" s="62">
        <v>0.60486150367439229</v>
      </c>
      <c r="E15" s="64">
        <v>0.63606735469853337</v>
      </c>
    </row>
    <row r="16" spans="1:13" x14ac:dyDescent="0.3">
      <c r="B16" s="61">
        <v>2018</v>
      </c>
      <c r="C16" s="62">
        <v>0.56894058674207126</v>
      </c>
      <c r="D16" s="62">
        <v>0.59341878235149126</v>
      </c>
      <c r="E16" s="64">
        <v>0.63693539165237278</v>
      </c>
    </row>
    <row r="17" spans="2:5" x14ac:dyDescent="0.3">
      <c r="B17" s="61">
        <v>2019</v>
      </c>
      <c r="C17" s="65">
        <v>0.56538995832506456</v>
      </c>
      <c r="D17" s="65">
        <v>0.592651561543172</v>
      </c>
      <c r="E17" s="66">
        <v>0.62951807228915657</v>
      </c>
    </row>
    <row r="18" spans="2:5" x14ac:dyDescent="0.3">
      <c r="B18" s="61">
        <v>2020</v>
      </c>
      <c r="C18" s="65">
        <v>0.56081022841545758</v>
      </c>
      <c r="D18" s="65">
        <v>0.5860231271995977</v>
      </c>
      <c r="E18" s="66">
        <v>0.61045943304007821</v>
      </c>
    </row>
    <row r="19" spans="2:5" x14ac:dyDescent="0.3">
      <c r="B19" s="61">
        <v>2021</v>
      </c>
      <c r="C19" s="65">
        <v>0.55698459559790714</v>
      </c>
      <c r="D19" s="65">
        <v>0.59525862068965518</v>
      </c>
      <c r="E19" s="66">
        <f>133.1/209.2</f>
        <v>0.63623326959847037</v>
      </c>
    </row>
    <row r="20" spans="2:5" x14ac:dyDescent="0.3">
      <c r="B20" s="61">
        <v>2022</v>
      </c>
      <c r="C20" s="67">
        <v>0.56853582554517135</v>
      </c>
      <c r="D20" s="67">
        <v>0.6156510583707504</v>
      </c>
      <c r="E20" s="68">
        <v>0.65600000000000003</v>
      </c>
    </row>
    <row r="21" spans="2:5" x14ac:dyDescent="0.3">
      <c r="B21" s="69"/>
      <c r="C21" s="70"/>
      <c r="D21" s="70"/>
      <c r="E21" s="70"/>
    </row>
    <row r="22" spans="2:5" x14ac:dyDescent="0.3">
      <c r="B22" s="19" t="s">
        <v>289</v>
      </c>
    </row>
    <row r="23" spans="2:5" x14ac:dyDescent="0.3">
      <c r="B23" s="19" t="s">
        <v>67</v>
      </c>
    </row>
    <row r="24" spans="2:5" x14ac:dyDescent="0.3">
      <c r="B24" s="56"/>
    </row>
  </sheetData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7145-94C4-4B34-B8DC-E9D8B884B6EA}">
  <dimension ref="A7:J34"/>
  <sheetViews>
    <sheetView showGridLines="0" topLeftCell="A19" zoomScaleNormal="100" workbookViewId="0">
      <selection activeCell="B33" sqref="B33"/>
    </sheetView>
  </sheetViews>
  <sheetFormatPr baseColWidth="10" defaultColWidth="11.44140625" defaultRowHeight="14.4" x14ac:dyDescent="0.3"/>
  <cols>
    <col min="1" max="1" width="7.88671875" style="19" customWidth="1"/>
    <col min="2" max="2" width="30.6640625" style="19" customWidth="1"/>
    <col min="3" max="3" width="12.44140625" style="19" customWidth="1"/>
    <col min="4" max="4" width="27.6640625" style="19" customWidth="1"/>
    <col min="5" max="16384" width="11.44140625" style="19"/>
  </cols>
  <sheetData>
    <row r="7" spans="1:10" x14ac:dyDescent="0.3">
      <c r="A7" s="22" t="s">
        <v>7</v>
      </c>
      <c r="B7" s="18" t="s">
        <v>249</v>
      </c>
    </row>
    <row r="8" spans="1:10" x14ac:dyDescent="0.3">
      <c r="B8" s="23" t="s">
        <v>65</v>
      </c>
    </row>
    <row r="9" spans="1:10" ht="16.5" customHeight="1" x14ac:dyDescent="0.3">
      <c r="C9" s="25"/>
    </row>
    <row r="10" spans="1:10" ht="15" thickBot="1" x14ac:dyDescent="0.35"/>
    <row r="11" spans="1:10" ht="20.25" customHeight="1" thickTop="1" x14ac:dyDescent="0.3">
      <c r="B11" s="26"/>
      <c r="C11" s="71" t="s">
        <v>179</v>
      </c>
      <c r="J11" s="24"/>
    </row>
    <row r="12" spans="1:10" x14ac:dyDescent="0.3">
      <c r="B12" s="72" t="s">
        <v>15</v>
      </c>
      <c r="C12" s="74">
        <v>0.55200000000000005</v>
      </c>
      <c r="E12" s="73"/>
      <c r="J12" s="57"/>
    </row>
    <row r="13" spans="1:10" x14ac:dyDescent="0.3">
      <c r="B13" s="72" t="s">
        <v>16</v>
      </c>
      <c r="C13" s="74">
        <v>0.56200000000000006</v>
      </c>
      <c r="E13" s="73"/>
    </row>
    <row r="14" spans="1:10" x14ac:dyDescent="0.3">
      <c r="B14" s="72" t="s">
        <v>21</v>
      </c>
      <c r="C14" s="74">
        <v>0.57099999999999995</v>
      </c>
      <c r="E14" s="73"/>
    </row>
    <row r="15" spans="1:10" x14ac:dyDescent="0.3">
      <c r="B15" s="72" t="s">
        <v>24</v>
      </c>
      <c r="C15" s="74">
        <v>0.58299999999999996</v>
      </c>
      <c r="E15" s="73"/>
    </row>
    <row r="16" spans="1:10" x14ac:dyDescent="0.3">
      <c r="B16" s="72" t="s">
        <v>184</v>
      </c>
      <c r="C16" s="74">
        <v>0.58799999999999997</v>
      </c>
      <c r="E16" s="73"/>
    </row>
    <row r="17" spans="2:5" x14ac:dyDescent="0.3">
      <c r="B17" s="72" t="s">
        <v>187</v>
      </c>
      <c r="C17" s="74">
        <v>0.59099999999999997</v>
      </c>
      <c r="E17" s="73"/>
    </row>
    <row r="18" spans="2:5" x14ac:dyDescent="0.3">
      <c r="B18" s="72" t="s">
        <v>183</v>
      </c>
      <c r="C18" s="74">
        <v>0.59299999999999997</v>
      </c>
      <c r="E18" s="73"/>
    </row>
    <row r="19" spans="2:5" x14ac:dyDescent="0.3">
      <c r="B19" s="72" t="s">
        <v>18</v>
      </c>
      <c r="C19" s="74">
        <v>0.59899999999999998</v>
      </c>
      <c r="E19" s="73"/>
    </row>
    <row r="20" spans="2:5" x14ac:dyDescent="0.3">
      <c r="B20" s="72" t="s">
        <v>20</v>
      </c>
      <c r="C20" s="74">
        <v>0.6</v>
      </c>
      <c r="E20" s="73"/>
    </row>
    <row r="21" spans="2:5" x14ac:dyDescent="0.3">
      <c r="B21" s="72" t="s">
        <v>19</v>
      </c>
      <c r="C21" s="74">
        <v>0.60699999999999998</v>
      </c>
      <c r="E21" s="73"/>
    </row>
    <row r="22" spans="2:5" x14ac:dyDescent="0.3">
      <c r="B22" s="72" t="s">
        <v>11</v>
      </c>
      <c r="C22" s="74">
        <v>0.61599999999999999</v>
      </c>
      <c r="E22" s="73"/>
    </row>
    <row r="23" spans="2:5" x14ac:dyDescent="0.3">
      <c r="B23" s="72" t="s">
        <v>22</v>
      </c>
      <c r="C23" s="74">
        <v>0.621</v>
      </c>
      <c r="E23" s="73"/>
    </row>
    <row r="24" spans="2:5" ht="15" customHeight="1" x14ac:dyDescent="0.3">
      <c r="B24" s="72" t="s">
        <v>188</v>
      </c>
      <c r="C24" s="74">
        <v>0.624</v>
      </c>
      <c r="E24" s="73"/>
    </row>
    <row r="25" spans="2:5" x14ac:dyDescent="0.3">
      <c r="B25" s="72" t="s">
        <v>69</v>
      </c>
      <c r="C25" s="74">
        <v>0.625</v>
      </c>
      <c r="E25" s="73"/>
    </row>
    <row r="26" spans="2:5" x14ac:dyDescent="0.3">
      <c r="B26" s="72" t="s">
        <v>185</v>
      </c>
      <c r="C26" s="74">
        <v>0.625</v>
      </c>
      <c r="E26" s="73"/>
    </row>
    <row r="27" spans="2:5" x14ac:dyDescent="0.3">
      <c r="B27" s="72" t="s">
        <v>17</v>
      </c>
      <c r="C27" s="74">
        <v>0.627</v>
      </c>
      <c r="E27" s="73"/>
    </row>
    <row r="28" spans="2:5" x14ac:dyDescent="0.3">
      <c r="B28" s="72" t="s">
        <v>186</v>
      </c>
      <c r="C28" s="74">
        <v>0.65600000000000003</v>
      </c>
      <c r="E28" s="73"/>
    </row>
    <row r="29" spans="2:5" x14ac:dyDescent="0.3">
      <c r="B29" s="72" t="s">
        <v>10</v>
      </c>
      <c r="C29" s="74">
        <v>0.65600000000000003</v>
      </c>
      <c r="E29" s="73"/>
    </row>
    <row r="30" spans="2:5" x14ac:dyDescent="0.3">
      <c r="B30" s="72" t="s">
        <v>23</v>
      </c>
      <c r="C30" s="74">
        <v>0.70599999999999996</v>
      </c>
      <c r="E30" s="73"/>
    </row>
    <row r="31" spans="2:5" x14ac:dyDescent="0.3">
      <c r="B31" s="72" t="s">
        <v>68</v>
      </c>
      <c r="C31" s="75">
        <v>0.76900000000000002</v>
      </c>
      <c r="E31" s="73"/>
    </row>
    <row r="33" spans="2:2" x14ac:dyDescent="0.3">
      <c r="B33" s="19" t="s">
        <v>348</v>
      </c>
    </row>
    <row r="34" spans="2:2" x14ac:dyDescent="0.3">
      <c r="B34" s="19" t="s">
        <v>67</v>
      </c>
    </row>
  </sheetData>
  <sortState ref="B12:C31">
    <sortCondition ref="C12:C31"/>
  </sortState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3F5-20B4-44C3-8B94-3FE612F8E36F}">
  <dimension ref="A7:T35"/>
  <sheetViews>
    <sheetView showGridLines="0" topLeftCell="A4" zoomScaleNormal="10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12.44140625" style="19" customWidth="1"/>
    <col min="3" max="16384" width="11.44140625" style="19"/>
  </cols>
  <sheetData>
    <row r="7" spans="1:20" x14ac:dyDescent="0.3">
      <c r="A7" s="22" t="s">
        <v>8</v>
      </c>
      <c r="B7" s="18" t="s">
        <v>250</v>
      </c>
    </row>
    <row r="8" spans="1:20" x14ac:dyDescent="0.3">
      <c r="B8" s="23" t="s">
        <v>49</v>
      </c>
    </row>
    <row r="10" spans="1:20" x14ac:dyDescent="0.3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31.5" customHeight="1" x14ac:dyDescent="0.3">
      <c r="B11" s="25"/>
      <c r="C11" s="198" t="s">
        <v>10</v>
      </c>
      <c r="D11" s="199"/>
      <c r="E11" s="199"/>
      <c r="F11" s="199"/>
      <c r="G11" s="199"/>
      <c r="H11" s="200"/>
      <c r="I11" s="203" t="s">
        <v>11</v>
      </c>
      <c r="J11" s="204"/>
      <c r="K11" s="204"/>
      <c r="L11" s="204"/>
      <c r="M11" s="204"/>
      <c r="N11" s="204"/>
      <c r="Q11" s="24"/>
    </row>
    <row r="12" spans="1:20" ht="21.6" x14ac:dyDescent="0.3">
      <c r="B12" s="26"/>
      <c r="C12" s="27" t="s">
        <v>52</v>
      </c>
      <c r="D12" s="28" t="s">
        <v>53</v>
      </c>
      <c r="E12" s="28" t="s">
        <v>54</v>
      </c>
      <c r="F12" s="28" t="s">
        <v>55</v>
      </c>
      <c r="G12" s="28" t="s">
        <v>56</v>
      </c>
      <c r="H12" s="28" t="s">
        <v>14</v>
      </c>
      <c r="I12" s="27" t="s">
        <v>52</v>
      </c>
      <c r="J12" s="28" t="s">
        <v>53</v>
      </c>
      <c r="K12" s="28" t="s">
        <v>54</v>
      </c>
      <c r="L12" s="28" t="s">
        <v>55</v>
      </c>
      <c r="M12" s="28" t="s">
        <v>56</v>
      </c>
      <c r="N12" s="28" t="s">
        <v>14</v>
      </c>
      <c r="Q12" s="57"/>
    </row>
    <row r="13" spans="1:20" x14ac:dyDescent="0.3">
      <c r="B13" s="76" t="s">
        <v>50</v>
      </c>
      <c r="C13" s="77">
        <v>0.60924570881488072</v>
      </c>
      <c r="D13" s="78">
        <v>0.2411987336649925</v>
      </c>
      <c r="E13" s="78">
        <v>0.6308645885173958</v>
      </c>
      <c r="F13" s="78">
        <v>0.70237108802345594</v>
      </c>
      <c r="G13" s="78">
        <v>0.52478664658634533</v>
      </c>
      <c r="H13" s="78">
        <v>0.54652952209889194</v>
      </c>
      <c r="I13" s="77">
        <v>0.60055924339480882</v>
      </c>
      <c r="J13" s="78">
        <v>0.25500402513708648</v>
      </c>
      <c r="K13" s="78">
        <v>0.61434686203003552</v>
      </c>
      <c r="L13" s="78">
        <v>0.71250145908719509</v>
      </c>
      <c r="M13" s="78">
        <v>0.50940903318496089</v>
      </c>
      <c r="N13" s="78">
        <v>0.54256868519965051</v>
      </c>
    </row>
    <row r="14" spans="1:20" x14ac:dyDescent="0.3">
      <c r="B14" s="76" t="s">
        <v>51</v>
      </c>
      <c r="C14" s="77">
        <v>0.60759854797296631</v>
      </c>
      <c r="D14" s="78">
        <v>0.23885130129882956</v>
      </c>
      <c r="E14" s="78">
        <v>0.63639263580021876</v>
      </c>
      <c r="F14" s="78">
        <v>0.70684879167064663</v>
      </c>
      <c r="G14" s="78">
        <v>0.52211126961483589</v>
      </c>
      <c r="H14" s="78">
        <v>0.54823436015933991</v>
      </c>
      <c r="I14" s="77">
        <v>0.5965545645581698</v>
      </c>
      <c r="J14" s="78">
        <v>0.25162135068229707</v>
      </c>
      <c r="K14" s="78">
        <v>0.61415818276315393</v>
      </c>
      <c r="L14" s="78">
        <v>0.6954980914292338</v>
      </c>
      <c r="M14" s="78">
        <v>0.51075695236206808</v>
      </c>
      <c r="N14" s="78">
        <v>0.54459843272907382</v>
      </c>
    </row>
    <row r="15" spans="1:20" x14ac:dyDescent="0.3">
      <c r="B15" s="76" t="s">
        <v>57</v>
      </c>
      <c r="C15" s="79">
        <v>0.60786529103360787</v>
      </c>
      <c r="D15" s="80">
        <v>0.23596239226952206</v>
      </c>
      <c r="E15" s="80">
        <v>0.63668558456299662</v>
      </c>
      <c r="F15" s="80">
        <v>0.71130517624642742</v>
      </c>
      <c r="G15" s="80">
        <v>0.51974412596875386</v>
      </c>
      <c r="H15" s="80">
        <v>0.55148783032321669</v>
      </c>
      <c r="I15" s="79">
        <v>0.59811770244977192</v>
      </c>
      <c r="J15" s="80">
        <v>0.24962067340736865</v>
      </c>
      <c r="K15" s="80">
        <v>0.61583160163164785</v>
      </c>
      <c r="L15" s="80">
        <v>0.7001484168865435</v>
      </c>
      <c r="M15" s="80">
        <v>0.51061643411620505</v>
      </c>
      <c r="N15" s="80">
        <v>0.55103273745506842</v>
      </c>
    </row>
    <row r="16" spans="1:20" x14ac:dyDescent="0.3">
      <c r="B16" s="76" t="s">
        <v>180</v>
      </c>
      <c r="C16" s="79">
        <v>0.61076105198629238</v>
      </c>
      <c r="D16" s="80">
        <v>0.23469719110245169</v>
      </c>
      <c r="E16" s="80">
        <v>0.63973232576136929</v>
      </c>
      <c r="F16" s="80">
        <v>0.71556061900693058</v>
      </c>
      <c r="G16" s="80">
        <v>0.52376298106291996</v>
      </c>
      <c r="H16" s="80">
        <v>0.55565730122046353</v>
      </c>
      <c r="I16" s="79">
        <v>0.59807341083864562</v>
      </c>
      <c r="J16" s="80">
        <v>0.24784309616123512</v>
      </c>
      <c r="K16" s="80">
        <v>0.6167491624664232</v>
      </c>
      <c r="L16" s="80">
        <v>0.70361303702498834</v>
      </c>
      <c r="M16" s="80">
        <v>0.5105005526606663</v>
      </c>
      <c r="N16" s="80">
        <v>0.55235711435113977</v>
      </c>
    </row>
    <row r="17" spans="2:14" x14ac:dyDescent="0.3">
      <c r="B17" s="76" t="s">
        <v>208</v>
      </c>
      <c r="C17" s="79">
        <v>0.61352789455512902</v>
      </c>
      <c r="D17" s="80">
        <v>0.23561067555385581</v>
      </c>
      <c r="E17" s="80">
        <v>0.64312787654543813</v>
      </c>
      <c r="F17" s="80">
        <v>0.72012360471715964</v>
      </c>
      <c r="G17" s="80">
        <v>0.52077898440817816</v>
      </c>
      <c r="H17" s="80">
        <v>0.55839547516598198</v>
      </c>
      <c r="I17" s="79">
        <v>0.60137971172705651</v>
      </c>
      <c r="J17" s="80">
        <v>0.25143727410390027</v>
      </c>
      <c r="K17" s="80">
        <v>0.618937914591424</v>
      </c>
      <c r="L17" s="80">
        <v>0.70845416996221111</v>
      </c>
      <c r="M17" s="80">
        <v>0.50704694790972293</v>
      </c>
      <c r="N17" s="80">
        <v>0.55605130894929033</v>
      </c>
    </row>
    <row r="18" spans="2:14" x14ac:dyDescent="0.3">
      <c r="B18" s="81" t="s">
        <v>209</v>
      </c>
      <c r="C18" s="79">
        <v>0.61504843983985824</v>
      </c>
      <c r="D18" s="80">
        <v>0.24046515410262664</v>
      </c>
      <c r="E18" s="80">
        <v>0.64696312364425168</v>
      </c>
      <c r="F18" s="80">
        <v>0.72520934332304976</v>
      </c>
      <c r="G18" s="80">
        <v>0.52116989970572336</v>
      </c>
      <c r="H18" s="80">
        <v>0.56068852474963404</v>
      </c>
      <c r="I18" s="79">
        <v>0.60409184930018434</v>
      </c>
      <c r="J18" s="80">
        <v>0.25667516551325176</v>
      </c>
      <c r="K18" s="80">
        <v>0.62161251605567369</v>
      </c>
      <c r="L18" s="80">
        <v>0.71430953257982588</v>
      </c>
      <c r="M18" s="80">
        <v>0.50691152777453474</v>
      </c>
      <c r="N18" s="80">
        <v>0.56047297095698145</v>
      </c>
    </row>
    <row r="19" spans="2:14" x14ac:dyDescent="0.3">
      <c r="B19" s="81" t="s">
        <v>230</v>
      </c>
      <c r="C19" s="84">
        <v>0.62</v>
      </c>
      <c r="D19" s="85">
        <v>0.25</v>
      </c>
      <c r="E19" s="85">
        <v>0.65400000000000003</v>
      </c>
      <c r="F19" s="85">
        <v>0.72799999999999998</v>
      </c>
      <c r="G19" s="85">
        <v>0.52500000000000002</v>
      </c>
      <c r="H19" s="85">
        <v>0.56499999999999995</v>
      </c>
      <c r="I19" s="84">
        <v>0.61199999999999999</v>
      </c>
      <c r="J19" s="85">
        <v>0.26700000000000002</v>
      </c>
      <c r="K19" s="85">
        <v>0.63</v>
      </c>
      <c r="L19" s="85">
        <v>0.73799999999999999</v>
      </c>
      <c r="M19" s="85">
        <v>0.50700000000000001</v>
      </c>
      <c r="N19" s="85">
        <v>0.56100000000000005</v>
      </c>
    </row>
    <row r="20" spans="2:14" x14ac:dyDescent="0.3">
      <c r="B20" s="86" t="s">
        <v>251</v>
      </c>
      <c r="C20" s="87">
        <v>0.624</v>
      </c>
      <c r="D20" s="87">
        <v>0.255</v>
      </c>
      <c r="E20" s="87">
        <v>0.66300000000000003</v>
      </c>
      <c r="F20" s="87">
        <v>0.73399999999999999</v>
      </c>
      <c r="G20" s="87">
        <v>0.53300000000000003</v>
      </c>
      <c r="H20" s="87">
        <v>0.56899999999999995</v>
      </c>
      <c r="I20" s="87">
        <v>0.61599999999999999</v>
      </c>
      <c r="J20" s="87">
        <v>0.27400000000000002</v>
      </c>
      <c r="K20" s="87">
        <v>0.63300000000000001</v>
      </c>
      <c r="L20" s="87">
        <v>0.74</v>
      </c>
      <c r="M20" s="87">
        <v>0.50800000000000001</v>
      </c>
      <c r="N20" s="87">
        <v>0.56299999999999994</v>
      </c>
    </row>
    <row r="22" spans="2:14" x14ac:dyDescent="0.3">
      <c r="B22" s="19" t="s">
        <v>191</v>
      </c>
    </row>
    <row r="23" spans="2:14" x14ac:dyDescent="0.3">
      <c r="B23" s="19" t="s">
        <v>252</v>
      </c>
    </row>
    <row r="32" spans="2:14" x14ac:dyDescent="0.3">
      <c r="B32" s="82"/>
    </row>
    <row r="33" spans="2:2" x14ac:dyDescent="0.3">
      <c r="B33" s="83"/>
    </row>
    <row r="34" spans="2:2" x14ac:dyDescent="0.3">
      <c r="B34" s="83"/>
    </row>
    <row r="35" spans="2:2" x14ac:dyDescent="0.3">
      <c r="B35" s="83"/>
    </row>
  </sheetData>
  <mergeCells count="3">
    <mergeCell ref="C10:T10"/>
    <mergeCell ref="C11:H11"/>
    <mergeCell ref="I11:N11"/>
  </mergeCells>
  <pageMargins left="0.70000000000000007" right="0.70000000000000007" top="0.75" bottom="0.75" header="0.30000000000000004" footer="0.30000000000000004"/>
  <pageSetup paperSize="9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O29"/>
  <sheetViews>
    <sheetView showGridLines="0" topLeftCell="A10" zoomScaleNormal="100" workbookViewId="0">
      <selection activeCell="B26" sqref="B26"/>
    </sheetView>
  </sheetViews>
  <sheetFormatPr baseColWidth="10" defaultColWidth="11.44140625" defaultRowHeight="14.4" x14ac:dyDescent="0.3"/>
  <cols>
    <col min="1" max="1" width="7.6640625" style="19" customWidth="1"/>
    <col min="2" max="2" width="11.44140625" style="19" customWidth="1"/>
    <col min="3" max="16384" width="11.44140625" style="19"/>
  </cols>
  <sheetData>
    <row r="7" spans="1:15" x14ac:dyDescent="0.3">
      <c r="A7" s="22" t="s">
        <v>70</v>
      </c>
      <c r="B7" s="18" t="s">
        <v>253</v>
      </c>
    </row>
    <row r="8" spans="1:15" x14ac:dyDescent="0.3">
      <c r="B8" s="23" t="s">
        <v>27</v>
      </c>
      <c r="O8" s="24"/>
    </row>
    <row r="9" spans="1:15" x14ac:dyDescent="0.3">
      <c r="O9" s="24"/>
    </row>
    <row r="11" spans="1:15" x14ac:dyDescent="0.3">
      <c r="B11" s="25"/>
      <c r="C11" s="201" t="s">
        <v>10</v>
      </c>
      <c r="D11" s="201"/>
      <c r="E11" s="201"/>
      <c r="F11" s="201"/>
      <c r="G11" s="198" t="s">
        <v>11</v>
      </c>
      <c r="H11" s="198"/>
      <c r="I11" s="198"/>
      <c r="J11" s="198"/>
    </row>
    <row r="12" spans="1:15" ht="21.6" x14ac:dyDescent="0.3">
      <c r="B12" s="26"/>
      <c r="C12" s="27" t="s">
        <v>28</v>
      </c>
      <c r="D12" s="28" t="s">
        <v>29</v>
      </c>
      <c r="E12" s="28" t="s">
        <v>30</v>
      </c>
      <c r="F12" s="88" t="s">
        <v>189</v>
      </c>
      <c r="G12" s="89" t="s">
        <v>28</v>
      </c>
      <c r="H12" s="90" t="s">
        <v>29</v>
      </c>
      <c r="I12" s="90" t="s">
        <v>30</v>
      </c>
      <c r="J12" s="91" t="s">
        <v>189</v>
      </c>
    </row>
    <row r="13" spans="1:15" x14ac:dyDescent="0.3">
      <c r="B13" s="29">
        <v>2011</v>
      </c>
      <c r="C13" s="47">
        <v>0.40700000000000003</v>
      </c>
      <c r="D13" s="48">
        <v>0.42399999999999999</v>
      </c>
      <c r="E13" s="48">
        <v>0.29061907020872862</v>
      </c>
      <c r="F13" s="48">
        <v>0.38600000000000001</v>
      </c>
      <c r="G13" s="47">
        <v>0.41489105089651845</v>
      </c>
      <c r="H13" s="48">
        <v>0.47066788974795787</v>
      </c>
      <c r="I13" s="48">
        <v>0.30245211695222657</v>
      </c>
      <c r="J13" s="48">
        <v>0.38571044650055669</v>
      </c>
    </row>
    <row r="14" spans="1:15" x14ac:dyDescent="0.3">
      <c r="B14" s="29">
        <v>2012</v>
      </c>
      <c r="C14" s="47">
        <v>0.41299999999999998</v>
      </c>
      <c r="D14" s="48">
        <v>0.41</v>
      </c>
      <c r="E14" s="48">
        <v>0.3052146321020176</v>
      </c>
      <c r="F14" s="48">
        <v>0.38500000000000001</v>
      </c>
      <c r="G14" s="47">
        <v>0.4156141155057097</v>
      </c>
      <c r="H14" s="48">
        <v>0.46772968173621726</v>
      </c>
      <c r="I14" s="48">
        <v>0.30358807856964093</v>
      </c>
      <c r="J14" s="48">
        <v>0.38469760012620535</v>
      </c>
    </row>
    <row r="15" spans="1:15" x14ac:dyDescent="0.3">
      <c r="B15" s="29">
        <v>2013</v>
      </c>
      <c r="C15" s="47">
        <v>0.41299999999999998</v>
      </c>
      <c r="D15" s="48">
        <v>0.42200000000000004</v>
      </c>
      <c r="E15" s="48">
        <v>0.29434922335297264</v>
      </c>
      <c r="F15" s="48">
        <v>0.38799999999999996</v>
      </c>
      <c r="G15" s="47">
        <v>0.41562573732495034</v>
      </c>
      <c r="H15" s="48">
        <v>0.47272006075645656</v>
      </c>
      <c r="I15" s="48">
        <v>0.31240314220060916</v>
      </c>
      <c r="J15" s="48">
        <v>0.38758300892597025</v>
      </c>
    </row>
    <row r="16" spans="1:15" x14ac:dyDescent="0.3">
      <c r="B16" s="29">
        <v>2014</v>
      </c>
      <c r="C16" s="47">
        <v>0.417588979461471</v>
      </c>
      <c r="D16" s="48">
        <v>0.43375523958247697</v>
      </c>
      <c r="E16" s="48">
        <v>0.29451050659716566</v>
      </c>
      <c r="F16" s="48">
        <v>0.38650237650079966</v>
      </c>
      <c r="G16" s="47">
        <v>0.41901519339916443</v>
      </c>
      <c r="H16" s="48">
        <v>0.45889039751835958</v>
      </c>
      <c r="I16" s="48">
        <v>0.31017310039466539</v>
      </c>
      <c r="J16" s="48">
        <v>0.385619059617754</v>
      </c>
    </row>
    <row r="17" spans="2:10" x14ac:dyDescent="0.3">
      <c r="B17" s="29">
        <v>2015</v>
      </c>
      <c r="C17" s="47">
        <v>0.41941968773034899</v>
      </c>
      <c r="D17" s="48">
        <v>0.43963527675835201</v>
      </c>
      <c r="E17" s="48">
        <v>0.30211027509992944</v>
      </c>
      <c r="F17" s="48">
        <v>0.39382542385429775</v>
      </c>
      <c r="G17" s="47">
        <v>0.42513899468536859</v>
      </c>
      <c r="H17" s="48">
        <v>0.46837459547736182</v>
      </c>
      <c r="I17" s="48">
        <v>0.31080458554025131</v>
      </c>
      <c r="J17" s="48">
        <v>0.38982170422339651</v>
      </c>
    </row>
    <row r="18" spans="2:10" x14ac:dyDescent="0.3">
      <c r="B18" s="29">
        <v>2016</v>
      </c>
      <c r="C18" s="47">
        <v>0.41487152339455147</v>
      </c>
      <c r="D18" s="48">
        <v>0.45152614205957864</v>
      </c>
      <c r="E18" s="48">
        <v>0.29623070338557805</v>
      </c>
      <c r="F18" s="48">
        <v>0.3912513532542452</v>
      </c>
      <c r="G18" s="47">
        <v>0.42916939153538797</v>
      </c>
      <c r="H18" s="48">
        <v>0.47629371881548443</v>
      </c>
      <c r="I18" s="48">
        <v>0.30763812227303788</v>
      </c>
      <c r="J18" s="48">
        <v>0.39121748290735303</v>
      </c>
    </row>
    <row r="19" spans="2:10" x14ac:dyDescent="0.3">
      <c r="B19" s="29">
        <v>2017</v>
      </c>
      <c r="C19" s="47">
        <v>0.41030411362005864</v>
      </c>
      <c r="D19" s="48">
        <v>0.45084688058558176</v>
      </c>
      <c r="E19" s="48">
        <v>0.29818007949078085</v>
      </c>
      <c r="F19" s="48">
        <v>0.39019396551724145</v>
      </c>
      <c r="G19" s="47">
        <v>0.41623455635342066</v>
      </c>
      <c r="H19" s="48">
        <v>0.47878316854008052</v>
      </c>
      <c r="I19" s="48">
        <v>0.31393161380733731</v>
      </c>
      <c r="J19" s="48">
        <v>0.38776676214107941</v>
      </c>
    </row>
    <row r="20" spans="2:10" x14ac:dyDescent="0.3">
      <c r="B20" s="29">
        <v>2018</v>
      </c>
      <c r="C20" s="49">
        <v>0.41656470588235295</v>
      </c>
      <c r="D20" s="50">
        <v>0.45656279508970726</v>
      </c>
      <c r="E20" s="50">
        <v>0.29288981554333976</v>
      </c>
      <c r="F20" s="50">
        <v>0.39273814855460437</v>
      </c>
      <c r="G20" s="49">
        <v>0.41702899513024294</v>
      </c>
      <c r="H20" s="50">
        <v>0.48414473039272887</v>
      </c>
      <c r="I20" s="48">
        <v>0.31620068420889036</v>
      </c>
      <c r="J20" s="50">
        <v>0.38793506427700236</v>
      </c>
    </row>
    <row r="21" spans="2:10" x14ac:dyDescent="0.3">
      <c r="B21" s="29">
        <v>2019</v>
      </c>
      <c r="C21" s="49">
        <v>0.41648130006338963</v>
      </c>
      <c r="D21" s="50">
        <v>0.47686182098890828</v>
      </c>
      <c r="E21" s="50">
        <v>0.28965832641952582</v>
      </c>
      <c r="F21" s="50">
        <v>0.39715548386544663</v>
      </c>
      <c r="G21" s="50">
        <v>0.42747754778599562</v>
      </c>
      <c r="H21" s="50">
        <v>0.4993543026920611</v>
      </c>
      <c r="I21" s="50">
        <v>0.32317575805887649</v>
      </c>
      <c r="J21" s="50">
        <v>0.39854654211631418</v>
      </c>
    </row>
    <row r="22" spans="2:10" x14ac:dyDescent="0.3">
      <c r="B22" s="29">
        <v>2020</v>
      </c>
      <c r="C22" s="49">
        <v>0.41986504539999547</v>
      </c>
      <c r="D22" s="50">
        <v>0.48787762906309751</v>
      </c>
      <c r="E22" s="50">
        <v>0.26381041198090949</v>
      </c>
      <c r="F22" s="50">
        <v>0.39395364861462628</v>
      </c>
      <c r="G22" s="50">
        <v>0.43061188660324523</v>
      </c>
      <c r="H22" s="50">
        <v>0.50326721948967457</v>
      </c>
      <c r="I22" s="50">
        <v>0.31860284112458631</v>
      </c>
      <c r="J22" s="50">
        <v>0.39900530709251814</v>
      </c>
    </row>
    <row r="23" spans="2:10" x14ac:dyDescent="0.3">
      <c r="B23" s="29">
        <v>2021</v>
      </c>
      <c r="C23" s="39">
        <v>0.43134722176221862</v>
      </c>
      <c r="D23" s="40">
        <v>0.50424908424908421</v>
      </c>
      <c r="E23" s="40">
        <v>0.25868106605362345</v>
      </c>
      <c r="F23" s="40">
        <v>0.40247189999163591</v>
      </c>
      <c r="G23" s="40">
        <v>0.43117793898899887</v>
      </c>
      <c r="H23" s="40">
        <v>0.50544452984883426</v>
      </c>
      <c r="I23" s="40">
        <v>0.31701392548482288</v>
      </c>
      <c r="J23" s="40">
        <v>0.39750549476213587</v>
      </c>
    </row>
    <row r="24" spans="2:10" x14ac:dyDescent="0.3">
      <c r="B24" s="29">
        <v>2022</v>
      </c>
      <c r="C24" s="41">
        <v>0.43411145764420506</v>
      </c>
      <c r="D24" s="42">
        <v>0.52395399703661893</v>
      </c>
      <c r="E24" s="42">
        <v>0.27972944992753124</v>
      </c>
      <c r="F24" s="42">
        <v>0.40918451646891202</v>
      </c>
      <c r="G24" s="42">
        <v>0.43539061078926916</v>
      </c>
      <c r="H24" s="42">
        <v>0.50581887564917427</v>
      </c>
      <c r="I24" s="42">
        <v>0.31151246019278611</v>
      </c>
      <c r="J24" s="42">
        <v>0.39560990537896329</v>
      </c>
    </row>
    <row r="25" spans="2:10" x14ac:dyDescent="0.3">
      <c r="B25" s="43"/>
      <c r="C25" s="46"/>
      <c r="D25" s="46"/>
      <c r="E25" s="46"/>
      <c r="F25" s="46"/>
      <c r="G25" s="46"/>
      <c r="H25" s="46"/>
      <c r="I25" s="46"/>
      <c r="J25" s="46"/>
    </row>
    <row r="26" spans="2:10" x14ac:dyDescent="0.3">
      <c r="B26" s="19" t="s">
        <v>307</v>
      </c>
    </row>
    <row r="27" spans="2:10" x14ac:dyDescent="0.3">
      <c r="B27" s="19" t="s">
        <v>77</v>
      </c>
    </row>
    <row r="28" spans="2:10" x14ac:dyDescent="0.3">
      <c r="B28" s="19" t="s">
        <v>290</v>
      </c>
    </row>
    <row r="29" spans="2:10" x14ac:dyDescent="0.3">
      <c r="B29" s="19" t="s">
        <v>291</v>
      </c>
    </row>
  </sheetData>
  <mergeCells count="2">
    <mergeCell ref="C11:F11"/>
    <mergeCell ref="G11:J11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J35"/>
  <sheetViews>
    <sheetView showGridLines="0" topLeftCell="A16" zoomScaleNormal="100" workbookViewId="0">
      <selection activeCell="B30" sqref="B30"/>
    </sheetView>
  </sheetViews>
  <sheetFormatPr baseColWidth="10" defaultColWidth="11.44140625" defaultRowHeight="14.4" x14ac:dyDescent="0.3"/>
  <cols>
    <col min="1" max="1" width="7.88671875" style="19" customWidth="1"/>
    <col min="2" max="2" width="31.6640625" style="19" customWidth="1"/>
    <col min="3" max="3" width="11.44140625" style="19" customWidth="1"/>
    <col min="4" max="16384" width="11.44140625" style="19"/>
  </cols>
  <sheetData>
    <row r="7" spans="1:10" x14ac:dyDescent="0.3">
      <c r="A7" s="22" t="s">
        <v>78</v>
      </c>
      <c r="B7" s="18" t="s">
        <v>254</v>
      </c>
      <c r="J7" s="24"/>
    </row>
    <row r="8" spans="1:10" x14ac:dyDescent="0.3">
      <c r="B8" s="23" t="s">
        <v>27</v>
      </c>
      <c r="J8" s="24"/>
    </row>
    <row r="10" spans="1:10" ht="15" thickBot="1" x14ac:dyDescent="0.35"/>
    <row r="11" spans="1:10" ht="31.5" customHeight="1" thickTop="1" x14ac:dyDescent="0.3">
      <c r="B11" s="26"/>
      <c r="C11" s="71" t="s">
        <v>28</v>
      </c>
      <c r="D11" s="94" t="s">
        <v>29</v>
      </c>
      <c r="E11" s="94" t="s">
        <v>30</v>
      </c>
    </row>
    <row r="12" spans="1:10" x14ac:dyDescent="0.3">
      <c r="B12" s="72" t="s">
        <v>23</v>
      </c>
      <c r="C12" s="95" t="s">
        <v>32</v>
      </c>
      <c r="D12" s="48">
        <v>0.52839999999999998</v>
      </c>
      <c r="E12" s="48">
        <v>0.37182389937106919</v>
      </c>
    </row>
    <row r="13" spans="1:10" x14ac:dyDescent="0.3">
      <c r="B13" s="72" t="s">
        <v>231</v>
      </c>
      <c r="C13" s="95" t="s">
        <v>32</v>
      </c>
      <c r="D13" s="48">
        <v>0.49359886201991471</v>
      </c>
      <c r="E13" s="48">
        <v>0.32097742803893142</v>
      </c>
    </row>
    <row r="14" spans="1:10" x14ac:dyDescent="0.3">
      <c r="B14" s="72" t="s">
        <v>184</v>
      </c>
      <c r="C14" s="95">
        <v>0.50673035171515413</v>
      </c>
      <c r="D14" s="48">
        <v>0.5741014278680453</v>
      </c>
      <c r="E14" s="48">
        <v>0.36558805227131302</v>
      </c>
    </row>
    <row r="15" spans="1:10" x14ac:dyDescent="0.3">
      <c r="B15" s="72" t="s">
        <v>17</v>
      </c>
      <c r="C15" s="95">
        <v>0.49061530124636676</v>
      </c>
      <c r="D15" s="48">
        <v>0.46267625103677079</v>
      </c>
      <c r="E15" s="48">
        <v>0.30224355267722913</v>
      </c>
    </row>
    <row r="16" spans="1:10" x14ac:dyDescent="0.3">
      <c r="B16" s="72" t="s">
        <v>232</v>
      </c>
      <c r="C16" s="95">
        <v>0.48778427092867704</v>
      </c>
      <c r="D16" s="48">
        <v>0.5532885906040268</v>
      </c>
      <c r="E16" s="48">
        <v>0.23357106469689251</v>
      </c>
    </row>
    <row r="17" spans="2:5" x14ac:dyDescent="0.3">
      <c r="B17" s="72" t="s">
        <v>18</v>
      </c>
      <c r="C17" s="47">
        <v>0.47970779220779219</v>
      </c>
      <c r="D17" s="48">
        <v>0.60538856304985333</v>
      </c>
      <c r="E17" s="48">
        <v>0.31973828553518263</v>
      </c>
    </row>
    <row r="18" spans="2:5" x14ac:dyDescent="0.3">
      <c r="B18" s="72" t="s">
        <v>15</v>
      </c>
      <c r="C18" s="47">
        <v>0.47129987737005946</v>
      </c>
      <c r="D18" s="48">
        <v>0.46620521172638441</v>
      </c>
      <c r="E18" s="48">
        <v>0.31123730255537668</v>
      </c>
    </row>
    <row r="19" spans="2:5" x14ac:dyDescent="0.3">
      <c r="B19" s="72" t="s">
        <v>20</v>
      </c>
      <c r="C19" s="47">
        <v>0.45388179138003648</v>
      </c>
      <c r="D19" s="48">
        <v>0.5807687972043738</v>
      </c>
      <c r="E19" s="48">
        <v>0.28928541130560187</v>
      </c>
    </row>
    <row r="20" spans="2:5" x14ac:dyDescent="0.3">
      <c r="B20" s="72" t="s">
        <v>24</v>
      </c>
      <c r="C20" s="47">
        <v>0.43893687707641199</v>
      </c>
      <c r="D20" s="48">
        <v>0.36369327073552427</v>
      </c>
      <c r="E20" s="48">
        <v>0.28811988258921678</v>
      </c>
    </row>
    <row r="21" spans="2:5" x14ac:dyDescent="0.3">
      <c r="B21" s="72" t="s">
        <v>10</v>
      </c>
      <c r="C21" s="47">
        <v>0.43411145764420506</v>
      </c>
      <c r="D21" s="48">
        <v>0.52395399703661893</v>
      </c>
      <c r="E21" s="48">
        <v>0.27972944992753124</v>
      </c>
    </row>
    <row r="22" spans="2:5" x14ac:dyDescent="0.3">
      <c r="B22" s="72" t="s">
        <v>234</v>
      </c>
      <c r="C22" s="47">
        <v>0.42779783393501802</v>
      </c>
      <c r="D22" s="48">
        <v>0.50865133917990046</v>
      </c>
      <c r="E22" s="48">
        <v>0.34961439588688947</v>
      </c>
    </row>
    <row r="23" spans="2:5" x14ac:dyDescent="0.3">
      <c r="B23" s="72" t="s">
        <v>233</v>
      </c>
      <c r="C23" s="47">
        <v>0.42360058537605189</v>
      </c>
      <c r="D23" s="48">
        <v>0.58283894335852116</v>
      </c>
      <c r="E23" s="48">
        <v>0.31163360952362118</v>
      </c>
    </row>
    <row r="24" spans="2:5" x14ac:dyDescent="0.3">
      <c r="B24" s="72" t="s">
        <v>16</v>
      </c>
      <c r="C24" s="47">
        <v>0.42219044618404794</v>
      </c>
      <c r="D24" s="48">
        <v>0.48800536561018215</v>
      </c>
      <c r="E24" s="48">
        <v>0.31969037844903297</v>
      </c>
    </row>
    <row r="25" spans="2:5" x14ac:dyDescent="0.3">
      <c r="B25" s="72" t="s">
        <v>185</v>
      </c>
      <c r="C25" s="47">
        <v>0.42129985012976567</v>
      </c>
      <c r="D25" s="48">
        <v>0.49658651128408049</v>
      </c>
      <c r="E25" s="48">
        <v>0.31470014076266722</v>
      </c>
    </row>
    <row r="26" spans="2:5" x14ac:dyDescent="0.3">
      <c r="B26" s="72" t="s">
        <v>21</v>
      </c>
      <c r="C26" s="47">
        <v>0.42029425147884125</v>
      </c>
      <c r="D26" s="48">
        <v>0.50364963503649629</v>
      </c>
      <c r="E26" s="48">
        <v>0.31121718377088309</v>
      </c>
    </row>
    <row r="27" spans="2:5" x14ac:dyDescent="0.3">
      <c r="B27" s="72" t="s">
        <v>186</v>
      </c>
      <c r="C27" s="47">
        <v>0.4128668387343466</v>
      </c>
      <c r="D27" s="48">
        <v>0.44035571910456911</v>
      </c>
      <c r="E27" s="48">
        <v>0.30570791909496059</v>
      </c>
    </row>
    <row r="28" spans="2:5" x14ac:dyDescent="0.3">
      <c r="B28" s="72" t="s">
        <v>187</v>
      </c>
      <c r="C28" s="92">
        <v>0.39152925961849333</v>
      </c>
      <c r="D28" s="93">
        <v>0.5804428044280443</v>
      </c>
      <c r="E28" s="93">
        <v>0.31674258415731588</v>
      </c>
    </row>
    <row r="30" spans="2:5" x14ac:dyDescent="0.3">
      <c r="B30" s="19" t="s">
        <v>307</v>
      </c>
    </row>
    <row r="31" spans="2:5" x14ac:dyDescent="0.3">
      <c r="B31" s="19" t="s">
        <v>77</v>
      </c>
    </row>
    <row r="32" spans="2:5" x14ac:dyDescent="0.3">
      <c r="B32" s="19" t="s">
        <v>255</v>
      </c>
    </row>
    <row r="33" spans="2:2" x14ac:dyDescent="0.3">
      <c r="B33" s="19" t="s">
        <v>192</v>
      </c>
    </row>
    <row r="34" spans="2:2" x14ac:dyDescent="0.3">
      <c r="B34" s="19" t="s">
        <v>193</v>
      </c>
    </row>
    <row r="35" spans="2:2" x14ac:dyDescent="0.3">
      <c r="B35" s="19" t="s">
        <v>33</v>
      </c>
    </row>
  </sheetData>
  <sortState ref="B12:E28">
    <sortCondition descending="1" ref="C12:C28"/>
    <sortCondition descending="1" ref="D12:D28"/>
    <sortCondition descending="1" ref="E12:E28"/>
  </sortState>
  <pageMargins left="0.70000000000000007" right="0.70000000000000007" top="0.75" bottom="0.75" header="0.30000000000000004" footer="0.3000000000000000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N45"/>
  <sheetViews>
    <sheetView showGridLines="0" topLeftCell="A28" zoomScaleNormal="100" workbookViewId="0">
      <selection activeCell="B42" sqref="B42"/>
    </sheetView>
  </sheetViews>
  <sheetFormatPr baseColWidth="10" defaultColWidth="11.44140625" defaultRowHeight="14.4" x14ac:dyDescent="0.3"/>
  <cols>
    <col min="1" max="1" width="7.88671875" style="19" customWidth="1"/>
    <col min="2" max="2" width="31.6640625" style="19" customWidth="1"/>
    <col min="3" max="3" width="11.44140625" style="19" customWidth="1"/>
    <col min="4" max="16384" width="11.44140625" style="19"/>
  </cols>
  <sheetData>
    <row r="7" spans="1:14" x14ac:dyDescent="0.3">
      <c r="A7" s="22" t="s">
        <v>88</v>
      </c>
      <c r="B7" s="18" t="s">
        <v>256</v>
      </c>
    </row>
    <row r="8" spans="1:14" x14ac:dyDescent="0.3">
      <c r="B8" s="96"/>
    </row>
    <row r="10" spans="1:14" x14ac:dyDescent="0.3">
      <c r="C10" s="202" t="s">
        <v>34</v>
      </c>
      <c r="D10" s="202"/>
      <c r="E10" s="202"/>
      <c r="F10" s="202"/>
      <c r="G10" s="202"/>
      <c r="H10" s="202"/>
    </row>
    <row r="11" spans="1:14" ht="31.5" customHeight="1" x14ac:dyDescent="0.3">
      <c r="B11" s="25"/>
      <c r="C11" s="201" t="s">
        <v>10</v>
      </c>
      <c r="D11" s="201"/>
      <c r="E11" s="201"/>
      <c r="F11" s="198" t="s">
        <v>11</v>
      </c>
      <c r="G11" s="198"/>
      <c r="H11" s="198"/>
      <c r="N11" s="24"/>
    </row>
    <row r="12" spans="1:14" x14ac:dyDescent="0.3">
      <c r="B12" s="26"/>
      <c r="C12" s="27" t="s">
        <v>12</v>
      </c>
      <c r="D12" s="28" t="s">
        <v>13</v>
      </c>
      <c r="E12" s="28" t="s">
        <v>14</v>
      </c>
      <c r="F12" s="27" t="s">
        <v>12</v>
      </c>
      <c r="G12" s="28" t="s">
        <v>13</v>
      </c>
      <c r="H12" s="28" t="s">
        <v>14</v>
      </c>
      <c r="N12" s="24"/>
    </row>
    <row r="13" spans="1:14" x14ac:dyDescent="0.3">
      <c r="B13" s="29">
        <v>2011</v>
      </c>
      <c r="C13" s="97">
        <v>0.58012533572068048</v>
      </c>
      <c r="D13" s="98">
        <v>0.34687407113841251</v>
      </c>
      <c r="E13" s="98">
        <v>0.44179241291778298</v>
      </c>
      <c r="F13" s="97">
        <v>0.39234177141594667</v>
      </c>
      <c r="G13" s="98">
        <v>0.2361532140373829</v>
      </c>
      <c r="H13" s="98">
        <v>0.30095327842226632</v>
      </c>
    </row>
    <row r="14" spans="1:14" x14ac:dyDescent="0.3">
      <c r="B14" s="29">
        <v>2012</v>
      </c>
      <c r="C14" s="97">
        <v>0.55355317346730148</v>
      </c>
      <c r="D14" s="98">
        <v>0.36442248301420604</v>
      </c>
      <c r="E14" s="98">
        <v>0.4426195853007594</v>
      </c>
      <c r="F14" s="97">
        <v>0.39585002113228823</v>
      </c>
      <c r="G14" s="98">
        <v>0.21837918922245858</v>
      </c>
      <c r="H14" s="98">
        <v>0.29213857205472493</v>
      </c>
    </row>
    <row r="15" spans="1:14" x14ac:dyDescent="0.3">
      <c r="B15" s="29">
        <v>2013</v>
      </c>
      <c r="C15" s="97">
        <v>0.5790691042742625</v>
      </c>
      <c r="D15" s="98">
        <v>0.39013663154134648</v>
      </c>
      <c r="E15" s="98">
        <v>0.46823307532120539</v>
      </c>
      <c r="F15" s="97">
        <v>0.39617648286513324</v>
      </c>
      <c r="G15" s="98">
        <v>0.23128625630124883</v>
      </c>
      <c r="H15" s="98">
        <v>0.2998188782945414</v>
      </c>
    </row>
    <row r="16" spans="1:14" x14ac:dyDescent="0.3">
      <c r="B16" s="29">
        <v>2014</v>
      </c>
      <c r="C16" s="97">
        <v>0.59412723221708619</v>
      </c>
      <c r="D16" s="98">
        <v>0.41404387219837874</v>
      </c>
      <c r="E16" s="98">
        <v>0.48924469872658344</v>
      </c>
      <c r="F16" s="97">
        <v>0.37610545566903553</v>
      </c>
      <c r="G16" s="98">
        <v>0.21874303610684481</v>
      </c>
      <c r="H16" s="98">
        <v>0.28468028077345658</v>
      </c>
    </row>
    <row r="17" spans="2:8" x14ac:dyDescent="0.3">
      <c r="B17" s="29">
        <v>2015</v>
      </c>
      <c r="C17" s="97">
        <v>0.57140118229749159</v>
      </c>
      <c r="D17" s="98">
        <v>0.38538781163434926</v>
      </c>
      <c r="E17" s="98">
        <v>0.46340548147155408</v>
      </c>
      <c r="F17" s="97">
        <v>0.3743399428293695</v>
      </c>
      <c r="G17" s="98">
        <v>0.2172546248206576</v>
      </c>
      <c r="H17" s="98">
        <v>0.28403771899871283</v>
      </c>
    </row>
    <row r="18" spans="2:8" x14ac:dyDescent="0.3">
      <c r="B18" s="29">
        <v>2016</v>
      </c>
      <c r="C18" s="97">
        <v>0.55961261614971869</v>
      </c>
      <c r="D18" s="98">
        <v>0.33801934720579019</v>
      </c>
      <c r="E18" s="98">
        <v>0.42995208426653636</v>
      </c>
      <c r="F18" s="97">
        <v>0.37449987833530768</v>
      </c>
      <c r="G18" s="98">
        <v>0.22163707087095949</v>
      </c>
      <c r="H18" s="98">
        <v>0.28724110893882498</v>
      </c>
    </row>
    <row r="19" spans="2:8" x14ac:dyDescent="0.3">
      <c r="B19" s="29">
        <v>2017</v>
      </c>
      <c r="C19" s="97">
        <v>0.47455768603858584</v>
      </c>
      <c r="D19" s="98">
        <v>0.32132547014186746</v>
      </c>
      <c r="E19" s="98">
        <v>0.38419727866340792</v>
      </c>
      <c r="F19" s="97">
        <v>0.35368256882848481</v>
      </c>
      <c r="G19" s="98">
        <v>0.20642402861697406</v>
      </c>
      <c r="H19" s="98">
        <v>0.26771812177116461</v>
      </c>
    </row>
    <row r="20" spans="2:8" x14ac:dyDescent="0.3">
      <c r="B20" s="29">
        <v>2018</v>
      </c>
      <c r="C20" s="99">
        <v>0.43871441482150914</v>
      </c>
      <c r="D20" s="100">
        <v>0.29220438780448466</v>
      </c>
      <c r="E20" s="100">
        <v>0.35323529411764704</v>
      </c>
      <c r="F20" s="99">
        <v>0.34432751780435988</v>
      </c>
      <c r="G20" s="100">
        <v>0.19080569431640321</v>
      </c>
      <c r="H20" s="100">
        <v>0.25482874609614831</v>
      </c>
    </row>
    <row r="21" spans="2:8" x14ac:dyDescent="0.3">
      <c r="B21" s="29">
        <v>2019</v>
      </c>
      <c r="C21" s="99">
        <v>0.42976533097188413</v>
      </c>
      <c r="D21" s="100">
        <v>0.29799126982559421</v>
      </c>
      <c r="E21" s="100">
        <v>0.35287270212643357</v>
      </c>
      <c r="F21" s="99">
        <v>0.32540462732156022</v>
      </c>
      <c r="G21" s="100">
        <v>0.18741251042010737</v>
      </c>
      <c r="H21" s="100">
        <v>0.24640104216693887</v>
      </c>
    </row>
    <row r="22" spans="2:8" x14ac:dyDescent="0.3">
      <c r="B22" s="29">
        <v>2020</v>
      </c>
      <c r="C22" s="99">
        <v>0.39587434272616973</v>
      </c>
      <c r="D22" s="100">
        <v>0.34425557658905953</v>
      </c>
      <c r="E22" s="100">
        <v>0.36592849217670903</v>
      </c>
      <c r="F22" s="99">
        <v>0.32176890492084226</v>
      </c>
      <c r="G22" s="100">
        <v>0.20381974204067974</v>
      </c>
      <c r="H22" s="100">
        <v>0.25461005359178007</v>
      </c>
    </row>
    <row r="23" spans="2:8" x14ac:dyDescent="0.3">
      <c r="B23" s="29">
        <v>2021</v>
      </c>
      <c r="C23" s="99">
        <v>0.44864477489698246</v>
      </c>
      <c r="D23" s="100">
        <v>0.31595092024539911</v>
      </c>
      <c r="E23" s="100">
        <v>0.37318804579427917</v>
      </c>
      <c r="F23" s="99">
        <v>0.34564018611063252</v>
      </c>
      <c r="G23" s="100">
        <v>0.19627466495848839</v>
      </c>
      <c r="H23" s="100">
        <v>0.2606777825248876</v>
      </c>
    </row>
    <row r="24" spans="2:8" x14ac:dyDescent="0.3">
      <c r="B24" s="29">
        <v>2022</v>
      </c>
      <c r="C24" s="101">
        <v>0.37348814707305272</v>
      </c>
      <c r="D24" s="102">
        <v>0.32659726474790773</v>
      </c>
      <c r="E24" s="102">
        <v>0.34695313402429934</v>
      </c>
      <c r="F24" s="101">
        <v>0.35506209725404808</v>
      </c>
      <c r="G24" s="102">
        <v>0.20121641674476731</v>
      </c>
      <c r="H24" s="102">
        <v>0.26819938154899386</v>
      </c>
    </row>
    <row r="25" spans="2:8" x14ac:dyDescent="0.3">
      <c r="B25" s="43"/>
      <c r="C25" s="103"/>
      <c r="D25" s="103"/>
      <c r="E25" s="103"/>
      <c r="F25" s="103"/>
      <c r="G25" s="103"/>
      <c r="H25" s="103"/>
    </row>
    <row r="26" spans="2:8" x14ac:dyDescent="0.3">
      <c r="C26" s="202" t="s">
        <v>35</v>
      </c>
      <c r="D26" s="202"/>
      <c r="E26" s="202"/>
      <c r="F26" s="202"/>
      <c r="G26" s="202"/>
      <c r="H26" s="202"/>
    </row>
    <row r="27" spans="2:8" x14ac:dyDescent="0.3">
      <c r="B27" s="25"/>
      <c r="C27" s="201" t="s">
        <v>10</v>
      </c>
      <c r="D27" s="201"/>
      <c r="E27" s="201"/>
      <c r="F27" s="198" t="s">
        <v>11</v>
      </c>
      <c r="G27" s="198"/>
      <c r="H27" s="198"/>
    </row>
    <row r="28" spans="2:8" x14ac:dyDescent="0.3">
      <c r="B28" s="26"/>
      <c r="C28" s="27" t="s">
        <v>12</v>
      </c>
      <c r="D28" s="28" t="s">
        <v>13</v>
      </c>
      <c r="E28" s="28" t="s">
        <v>14</v>
      </c>
      <c r="F28" s="27" t="s">
        <v>12</v>
      </c>
      <c r="G28" s="28" t="s">
        <v>13</v>
      </c>
      <c r="H28" s="28" t="s">
        <v>14</v>
      </c>
    </row>
    <row r="29" spans="2:8" x14ac:dyDescent="0.3">
      <c r="B29" s="29">
        <v>2011</v>
      </c>
      <c r="C29" s="97">
        <v>1.3243500043189083</v>
      </c>
      <c r="D29" s="98">
        <v>0.90354230377166123</v>
      </c>
      <c r="E29" s="98">
        <v>1.0821691783082168</v>
      </c>
      <c r="F29" s="97">
        <v>1.0892689762698025</v>
      </c>
      <c r="G29" s="98">
        <v>0.76607825175575417</v>
      </c>
      <c r="H29" s="98">
        <v>0.9182006412552528</v>
      </c>
    </row>
    <row r="30" spans="2:8" x14ac:dyDescent="0.3">
      <c r="B30" s="29">
        <v>2012</v>
      </c>
      <c r="C30" s="97">
        <v>1.2748693499587418</v>
      </c>
      <c r="D30" s="98">
        <v>0.86627981124856501</v>
      </c>
      <c r="E30" s="98">
        <v>1.0338861935386812</v>
      </c>
      <c r="F30" s="97">
        <v>1.0924186383295171</v>
      </c>
      <c r="G30" s="98">
        <v>0.7542992261392949</v>
      </c>
      <c r="H30" s="98">
        <v>0.91244771119186441</v>
      </c>
    </row>
    <row r="31" spans="2:8" x14ac:dyDescent="0.3">
      <c r="B31" s="29">
        <v>2013</v>
      </c>
      <c r="C31" s="97">
        <v>1.3319439181508148</v>
      </c>
      <c r="D31" s="98">
        <v>0.91331762749445622</v>
      </c>
      <c r="E31" s="98">
        <v>1.090163278373619</v>
      </c>
      <c r="F31" s="97">
        <v>1.0693893004788999</v>
      </c>
      <c r="G31" s="98">
        <v>0.75464895461592751</v>
      </c>
      <c r="H31" s="98">
        <v>0.90343303003478004</v>
      </c>
    </row>
    <row r="32" spans="2:8" x14ac:dyDescent="0.3">
      <c r="B32" s="29">
        <v>2014</v>
      </c>
      <c r="C32" s="97">
        <v>1.3318806252960684</v>
      </c>
      <c r="D32" s="98">
        <v>0.9730749691559617</v>
      </c>
      <c r="E32" s="98">
        <v>1.1287088024985616</v>
      </c>
      <c r="F32" s="97">
        <v>1.1335996976405163</v>
      </c>
      <c r="G32" s="98">
        <v>0.74052400706979082</v>
      </c>
      <c r="H32" s="98">
        <v>0.92090266697059475</v>
      </c>
    </row>
    <row r="33" spans="2:8" x14ac:dyDescent="0.3">
      <c r="B33" s="29">
        <v>2015</v>
      </c>
      <c r="C33" s="97">
        <v>1.3289156626506022</v>
      </c>
      <c r="D33" s="98">
        <v>0.92856660590102003</v>
      </c>
      <c r="E33" s="98">
        <v>1.1045741742650677</v>
      </c>
      <c r="F33" s="97">
        <v>1.1679751005390604</v>
      </c>
      <c r="G33" s="98">
        <v>0.82884792974124155</v>
      </c>
      <c r="H33" s="98">
        <v>0.98768648117905222</v>
      </c>
    </row>
    <row r="34" spans="2:8" x14ac:dyDescent="0.3">
      <c r="B34" s="29">
        <v>2016</v>
      </c>
      <c r="C34" s="97">
        <v>1.4673285198555959</v>
      </c>
      <c r="D34" s="98">
        <v>1.0693959432350097</v>
      </c>
      <c r="E34" s="98">
        <v>1.2490729043563307</v>
      </c>
      <c r="F34" s="97">
        <v>1.079843118128798</v>
      </c>
      <c r="G34" s="98">
        <v>0.80222704800628342</v>
      </c>
      <c r="H34" s="98">
        <v>0.93445383844787611</v>
      </c>
    </row>
    <row r="35" spans="2:8" x14ac:dyDescent="0.3">
      <c r="B35" s="29">
        <v>2017</v>
      </c>
      <c r="C35" s="97">
        <v>1.4823484991504625</v>
      </c>
      <c r="D35" s="98">
        <v>1.0845474271543702</v>
      </c>
      <c r="E35" s="98">
        <v>1.2638947995574088</v>
      </c>
      <c r="F35" s="97">
        <v>1.097035040431267</v>
      </c>
      <c r="G35" s="98">
        <v>0.78147895880122242</v>
      </c>
      <c r="H35" s="98">
        <v>0.93256189941614753</v>
      </c>
    </row>
    <row r="36" spans="2:8" x14ac:dyDescent="0.3">
      <c r="B36" s="29">
        <v>2018</v>
      </c>
      <c r="C36" s="99">
        <v>1.460750211525806</v>
      </c>
      <c r="D36" s="100">
        <v>1.0559987362767556</v>
      </c>
      <c r="E36" s="100">
        <v>1.2407932011331444</v>
      </c>
      <c r="F36" s="99">
        <v>1.0440542651355182</v>
      </c>
      <c r="G36" s="100">
        <v>0.73139015076104441</v>
      </c>
      <c r="H36" s="100">
        <v>0.88276483411835549</v>
      </c>
    </row>
    <row r="37" spans="2:8" x14ac:dyDescent="0.3">
      <c r="B37" s="29">
        <v>2019</v>
      </c>
      <c r="C37" s="99">
        <v>1.4069182925790236</v>
      </c>
      <c r="D37" s="100">
        <v>1.0383659521590556</v>
      </c>
      <c r="E37" s="100">
        <v>1.2141144923414455</v>
      </c>
      <c r="F37" s="99">
        <v>0.99212406185007695</v>
      </c>
      <c r="G37" s="100">
        <v>0.74438111042966937</v>
      </c>
      <c r="H37" s="100">
        <v>0.86809261918308023</v>
      </c>
    </row>
    <row r="38" spans="2:8" x14ac:dyDescent="0.3">
      <c r="B38" s="29">
        <v>2020</v>
      </c>
      <c r="C38" s="99">
        <v>1.3328891675811259</v>
      </c>
      <c r="D38" s="100">
        <v>1.0451762246117082</v>
      </c>
      <c r="E38" s="100">
        <v>1.1855449330783938</v>
      </c>
      <c r="F38" s="99">
        <v>0.99833289229955002</v>
      </c>
      <c r="G38" s="100">
        <v>0.74313213819728718</v>
      </c>
      <c r="H38" s="100">
        <v>0.87156631212600111</v>
      </c>
    </row>
    <row r="39" spans="2:8" x14ac:dyDescent="0.3">
      <c r="B39" s="29">
        <v>2021</v>
      </c>
      <c r="C39" s="99">
        <v>1.2784396338805755</v>
      </c>
      <c r="D39" s="100">
        <v>1.0851189596571595</v>
      </c>
      <c r="E39" s="100">
        <v>1.1826007326007326</v>
      </c>
      <c r="F39" s="99">
        <v>1.0145989101508046</v>
      </c>
      <c r="G39" s="100">
        <v>0.75291628890903572</v>
      </c>
      <c r="H39" s="100">
        <v>0.88518233837219218</v>
      </c>
    </row>
    <row r="40" spans="2:8" x14ac:dyDescent="0.3">
      <c r="B40" s="29">
        <v>2022</v>
      </c>
      <c r="C40" s="101">
        <v>1.3174656611904121</v>
      </c>
      <c r="D40" s="102">
        <v>1.1344301170890772</v>
      </c>
      <c r="E40" s="102">
        <v>1.2303323220207438</v>
      </c>
      <c r="F40" s="101">
        <v>1.0398700974269297</v>
      </c>
      <c r="G40" s="102">
        <v>0.74395492938539276</v>
      </c>
      <c r="H40" s="102">
        <v>0.89363440697169949</v>
      </c>
    </row>
    <row r="42" spans="2:8" x14ac:dyDescent="0.3">
      <c r="B42" s="19" t="s">
        <v>307</v>
      </c>
    </row>
    <row r="43" spans="2:8" x14ac:dyDescent="0.3">
      <c r="B43" s="19" t="s">
        <v>77</v>
      </c>
    </row>
    <row r="44" spans="2:8" x14ac:dyDescent="0.3">
      <c r="B44" s="19" t="s">
        <v>295</v>
      </c>
    </row>
    <row r="45" spans="2:8" x14ac:dyDescent="0.3">
      <c r="B45" s="19" t="s">
        <v>296</v>
      </c>
    </row>
  </sheetData>
  <mergeCells count="6">
    <mergeCell ref="C10:H10"/>
    <mergeCell ref="C11:E11"/>
    <mergeCell ref="F11:H11"/>
    <mergeCell ref="C26:H26"/>
    <mergeCell ref="C27:E27"/>
    <mergeCell ref="F27:H27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N45"/>
  <sheetViews>
    <sheetView showGridLines="0" topLeftCell="A28" zoomScaleNormal="100" workbookViewId="0">
      <selection activeCell="B41" sqref="B41"/>
    </sheetView>
  </sheetViews>
  <sheetFormatPr baseColWidth="10" defaultColWidth="11.44140625" defaultRowHeight="14.4" x14ac:dyDescent="0.3"/>
  <cols>
    <col min="1" max="1" width="7.88671875" style="19" customWidth="1"/>
    <col min="2" max="2" width="31.6640625" style="19" customWidth="1"/>
    <col min="3" max="3" width="11.44140625" style="19" customWidth="1"/>
    <col min="4" max="16384" width="11.44140625" style="19"/>
  </cols>
  <sheetData>
    <row r="7" spans="1:14" x14ac:dyDescent="0.3">
      <c r="A7" s="22" t="s">
        <v>90</v>
      </c>
      <c r="B7" s="18" t="s">
        <v>257</v>
      </c>
    </row>
    <row r="8" spans="1:14" x14ac:dyDescent="0.3">
      <c r="B8" s="96"/>
    </row>
    <row r="9" spans="1:14" x14ac:dyDescent="0.3">
      <c r="C9" s="202" t="s">
        <v>36</v>
      </c>
      <c r="D9" s="202"/>
      <c r="E9" s="202"/>
      <c r="F9" s="202"/>
      <c r="G9" s="202"/>
      <c r="H9" s="202"/>
    </row>
    <row r="10" spans="1:14" ht="31.5" customHeight="1" x14ac:dyDescent="0.3">
      <c r="B10" s="25"/>
      <c r="C10" s="201" t="s">
        <v>10</v>
      </c>
      <c r="D10" s="201"/>
      <c r="E10" s="201"/>
      <c r="F10" s="198" t="s">
        <v>11</v>
      </c>
      <c r="G10" s="198"/>
      <c r="H10" s="198"/>
      <c r="N10" s="24"/>
    </row>
    <row r="11" spans="1:14" x14ac:dyDescent="0.3">
      <c r="B11" s="26"/>
      <c r="C11" s="27" t="s">
        <v>12</v>
      </c>
      <c r="D11" s="28" t="s">
        <v>13</v>
      </c>
      <c r="E11" s="28" t="s">
        <v>14</v>
      </c>
      <c r="F11" s="27" t="s">
        <v>12</v>
      </c>
      <c r="G11" s="28" t="s">
        <v>13</v>
      </c>
      <c r="H11" s="28" t="s">
        <v>14</v>
      </c>
      <c r="N11" s="24"/>
    </row>
    <row r="12" spans="1:14" x14ac:dyDescent="0.3">
      <c r="B12" s="29">
        <v>2011</v>
      </c>
      <c r="C12" s="97">
        <v>1.1684350132625996</v>
      </c>
      <c r="D12" s="98">
        <v>1.2407004931873273</v>
      </c>
      <c r="E12" s="98">
        <v>1.2196987666034156</v>
      </c>
      <c r="F12" s="97">
        <v>1.0406214763724757</v>
      </c>
      <c r="G12" s="98">
        <v>0.98086611998438056</v>
      </c>
      <c r="H12" s="98">
        <v>0.99893925402319483</v>
      </c>
    </row>
    <row r="13" spans="1:14" x14ac:dyDescent="0.3">
      <c r="B13" s="29">
        <v>2012</v>
      </c>
      <c r="C13" s="97">
        <v>1.0870929776382894</v>
      </c>
      <c r="D13" s="98">
        <v>1.2255062473071956</v>
      </c>
      <c r="E13" s="98">
        <v>1.1832604921271628</v>
      </c>
      <c r="F13" s="97">
        <v>1.0149186223801223</v>
      </c>
      <c r="G13" s="98">
        <v>0.9776623013172373</v>
      </c>
      <c r="H13" s="98">
        <v>0.98897287624329211</v>
      </c>
    </row>
    <row r="14" spans="1:14" x14ac:dyDescent="0.3">
      <c r="B14" s="29">
        <v>2013</v>
      </c>
      <c r="C14" s="97">
        <v>1.0587753616595394</v>
      </c>
      <c r="D14" s="98">
        <v>1.0657330448973397</v>
      </c>
      <c r="E14" s="98">
        <v>1.0636850562399571</v>
      </c>
      <c r="F14" s="97">
        <v>0.99496094195461282</v>
      </c>
      <c r="G14" s="98">
        <v>0.97663920623818035</v>
      </c>
      <c r="H14" s="98">
        <v>0.98236297404656303</v>
      </c>
    </row>
    <row r="15" spans="1:14" x14ac:dyDescent="0.3">
      <c r="B15" s="29">
        <v>2014</v>
      </c>
      <c r="C15" s="97">
        <v>1.0581674041297935</v>
      </c>
      <c r="D15" s="98">
        <v>1.1148310628800127</v>
      </c>
      <c r="E15" s="98">
        <v>1.0981430200358366</v>
      </c>
      <c r="F15" s="97">
        <v>0.95432416130514686</v>
      </c>
      <c r="G15" s="98">
        <v>0.96381294313647004</v>
      </c>
      <c r="H15" s="98">
        <v>0.96086977825688002</v>
      </c>
    </row>
    <row r="16" spans="1:14" x14ac:dyDescent="0.3">
      <c r="B16" s="29">
        <v>2015</v>
      </c>
      <c r="C16" s="97">
        <v>1.1274443039206148</v>
      </c>
      <c r="D16" s="98">
        <v>1.0427458412297324</v>
      </c>
      <c r="E16" s="98">
        <v>1.0683341170938161</v>
      </c>
      <c r="F16" s="97">
        <v>0.96166174968796103</v>
      </c>
      <c r="G16" s="98">
        <v>0.92530038793778924</v>
      </c>
      <c r="H16" s="98">
        <v>0.93660166590623062</v>
      </c>
    </row>
    <row r="17" spans="2:8" x14ac:dyDescent="0.3">
      <c r="B17" s="29">
        <v>2016</v>
      </c>
      <c r="C17" s="97">
        <v>1.0697489039457955</v>
      </c>
      <c r="D17" s="98">
        <v>1.0930252065595774</v>
      </c>
      <c r="E17" s="98">
        <v>1.086130051064081</v>
      </c>
      <c r="F17" s="97">
        <v>0.92652335873688541</v>
      </c>
      <c r="G17" s="98">
        <v>0.89885504297385099</v>
      </c>
      <c r="H17" s="98">
        <v>0.90736687168164831</v>
      </c>
    </row>
    <row r="18" spans="2:8" x14ac:dyDescent="0.3">
      <c r="B18" s="29">
        <v>2017</v>
      </c>
      <c r="C18" s="97">
        <v>1.2852275005011025</v>
      </c>
      <c r="D18" s="98">
        <v>1.3229295294869066</v>
      </c>
      <c r="E18" s="98">
        <v>1.3116875354869557</v>
      </c>
      <c r="F18" s="97">
        <v>0.92997109309048109</v>
      </c>
      <c r="G18" s="98">
        <v>0.93044284924162812</v>
      </c>
      <c r="H18" s="98">
        <v>0.93029475007177498</v>
      </c>
    </row>
    <row r="19" spans="2:8" x14ac:dyDescent="0.3">
      <c r="B19" s="29">
        <v>2018</v>
      </c>
      <c r="C19" s="99">
        <v>1.2668154906337956</v>
      </c>
      <c r="D19" s="100">
        <v>1.2809070075986004</v>
      </c>
      <c r="E19" s="100">
        <v>1.2767796224698655</v>
      </c>
      <c r="F19" s="99">
        <v>0.92458350922033361</v>
      </c>
      <c r="G19" s="100">
        <v>0.91893062656427182</v>
      </c>
      <c r="H19" s="100">
        <v>0.92071807192787103</v>
      </c>
    </row>
    <row r="20" spans="2:8" x14ac:dyDescent="0.3">
      <c r="B20" s="29">
        <v>2019</v>
      </c>
      <c r="C20" s="99">
        <v>1.3572011423908608</v>
      </c>
      <c r="D20" s="100">
        <v>1.2339460988188322</v>
      </c>
      <c r="E20" s="100">
        <v>1.269646655636965</v>
      </c>
      <c r="F20" s="99">
        <v>0.91834984275407405</v>
      </c>
      <c r="G20" s="100">
        <v>0.94796111203310673</v>
      </c>
      <c r="H20" s="100">
        <v>0.93839146763676962</v>
      </c>
    </row>
    <row r="21" spans="2:8" x14ac:dyDescent="0.3">
      <c r="B21" s="29">
        <v>2020</v>
      </c>
      <c r="C21" s="99">
        <v>1.4496776876689541</v>
      </c>
      <c r="D21" s="100">
        <v>1.1504843517138599</v>
      </c>
      <c r="E21" s="100">
        <v>1.2294146689341159</v>
      </c>
      <c r="F21" s="99">
        <v>0.88864754468315554</v>
      </c>
      <c r="G21" s="100">
        <v>0.89427061762525684</v>
      </c>
      <c r="H21" s="100">
        <v>0.89247909061005271</v>
      </c>
    </row>
    <row r="22" spans="2:8" x14ac:dyDescent="0.3">
      <c r="B22" s="29">
        <v>2021</v>
      </c>
      <c r="C22" s="99">
        <v>1.502635114188281</v>
      </c>
      <c r="D22" s="100">
        <v>1.2317178710514931</v>
      </c>
      <c r="E22" s="100">
        <v>1.3017990323184259</v>
      </c>
      <c r="F22" s="99">
        <v>0.89854598157931687</v>
      </c>
      <c r="G22" s="100">
        <v>0.94227342542515502</v>
      </c>
      <c r="H22" s="100">
        <v>0.92841121680016858</v>
      </c>
    </row>
    <row r="23" spans="2:8" x14ac:dyDescent="0.3">
      <c r="B23" s="29">
        <v>2022</v>
      </c>
      <c r="C23" s="101">
        <v>1.2494448556624727</v>
      </c>
      <c r="D23" s="102">
        <v>1.1190430560879006</v>
      </c>
      <c r="E23" s="102">
        <v>1.155520279752456</v>
      </c>
      <c r="F23" s="101">
        <v>0.96638787373378132</v>
      </c>
      <c r="G23" s="102">
        <v>0.91615118444386712</v>
      </c>
      <c r="H23" s="102">
        <v>0.93180053911650895</v>
      </c>
    </row>
    <row r="25" spans="2:8" x14ac:dyDescent="0.3">
      <c r="C25" s="202" t="s">
        <v>37</v>
      </c>
      <c r="D25" s="202"/>
      <c r="E25" s="202"/>
      <c r="F25" s="202"/>
      <c r="G25" s="202"/>
      <c r="H25" s="202"/>
    </row>
    <row r="26" spans="2:8" x14ac:dyDescent="0.3">
      <c r="B26" s="25"/>
      <c r="C26" s="201" t="s">
        <v>10</v>
      </c>
      <c r="D26" s="201"/>
      <c r="E26" s="201"/>
      <c r="F26" s="198" t="s">
        <v>11</v>
      </c>
      <c r="G26" s="198"/>
      <c r="H26" s="198"/>
    </row>
    <row r="27" spans="2:8" x14ac:dyDescent="0.3">
      <c r="B27" s="26"/>
      <c r="C27" s="27" t="s">
        <v>12</v>
      </c>
      <c r="D27" s="28" t="s">
        <v>13</v>
      </c>
      <c r="E27" s="28" t="s">
        <v>14</v>
      </c>
      <c r="F27" s="27" t="s">
        <v>12</v>
      </c>
      <c r="G27" s="28" t="s">
        <v>13</v>
      </c>
      <c r="H27" s="28" t="s">
        <v>14</v>
      </c>
    </row>
    <row r="28" spans="2:8" x14ac:dyDescent="0.3">
      <c r="B28" s="29">
        <v>2011</v>
      </c>
      <c r="C28" s="97">
        <v>0.83692818626575705</v>
      </c>
      <c r="D28" s="98">
        <v>0.68125256696304703</v>
      </c>
      <c r="E28" s="98">
        <v>0.74093214596181889</v>
      </c>
      <c r="F28" s="97">
        <v>0.71809853322928419</v>
      </c>
      <c r="G28" s="98">
        <v>0.60963149717319931</v>
      </c>
      <c r="H28" s="98">
        <v>0.65146823163376333</v>
      </c>
    </row>
    <row r="29" spans="2:8" x14ac:dyDescent="0.3">
      <c r="B29" s="29">
        <v>2012</v>
      </c>
      <c r="C29" s="97">
        <v>0.79401879291651611</v>
      </c>
      <c r="D29" s="98">
        <v>0.68291372253092764</v>
      </c>
      <c r="E29" s="98">
        <v>0.72597022450665949</v>
      </c>
      <c r="F29" s="97">
        <v>0.71581062516659499</v>
      </c>
      <c r="G29" s="98">
        <v>0.60434835558575239</v>
      </c>
      <c r="H29" s="98">
        <v>0.64722762319812266</v>
      </c>
    </row>
    <row r="30" spans="2:8" x14ac:dyDescent="0.3">
      <c r="B30" s="29">
        <v>2013</v>
      </c>
      <c r="C30" s="97">
        <v>0.82799201626873542</v>
      </c>
      <c r="D30" s="98">
        <v>0.68639641008261931</v>
      </c>
      <c r="E30" s="98">
        <v>0.74062056085548833</v>
      </c>
      <c r="F30" s="97">
        <v>0.70983128070050527</v>
      </c>
      <c r="G30" s="98">
        <v>0.61188579061258963</v>
      </c>
      <c r="H30" s="98">
        <v>0.64984779837159279</v>
      </c>
    </row>
    <row r="31" spans="2:8" x14ac:dyDescent="0.3">
      <c r="B31" s="29">
        <v>2014</v>
      </c>
      <c r="C31" s="97">
        <v>0.84320239344134928</v>
      </c>
      <c r="D31" s="98">
        <v>0.73120372070252726</v>
      </c>
      <c r="E31" s="98">
        <v>0.77449147388101736</v>
      </c>
      <c r="F31" s="97">
        <v>0.69575889494932774</v>
      </c>
      <c r="G31" s="98">
        <v>0.60189403068745184</v>
      </c>
      <c r="H31" s="98">
        <v>0.63809011137526461</v>
      </c>
    </row>
    <row r="32" spans="2:8" x14ac:dyDescent="0.3">
      <c r="B32" s="29">
        <v>2015</v>
      </c>
      <c r="C32" s="97">
        <v>0.84432454788134026</v>
      </c>
      <c r="D32" s="98">
        <v>0.67428794762812028</v>
      </c>
      <c r="E32" s="98">
        <v>0.74125268379358844</v>
      </c>
      <c r="F32" s="97">
        <v>0.70332253617327978</v>
      </c>
      <c r="G32" s="98">
        <v>0.60047062980869614</v>
      </c>
      <c r="H32" s="98">
        <v>0.64056453523036327</v>
      </c>
    </row>
    <row r="33" spans="2:8" x14ac:dyDescent="0.3">
      <c r="B33" s="29">
        <v>2016</v>
      </c>
      <c r="C33" s="97">
        <v>0.85328947368421038</v>
      </c>
      <c r="D33" s="98">
        <v>0.68431394495641062</v>
      </c>
      <c r="E33" s="98">
        <v>0.75042584923801392</v>
      </c>
      <c r="F33" s="97">
        <v>0.67764608043406316</v>
      </c>
      <c r="G33" s="98">
        <v>0.59238288698467545</v>
      </c>
      <c r="H33" s="98">
        <v>0.62573933891058764</v>
      </c>
    </row>
    <row r="34" spans="2:8" x14ac:dyDescent="0.3">
      <c r="B34" s="29">
        <v>2017</v>
      </c>
      <c r="C34" s="97">
        <v>0.82004971002485505</v>
      </c>
      <c r="D34" s="98">
        <v>0.71446074100253276</v>
      </c>
      <c r="E34" s="98">
        <v>0.75566091954022985</v>
      </c>
      <c r="F34" s="97">
        <v>0.67178847747461667</v>
      </c>
      <c r="G34" s="98">
        <v>0.58643883643730366</v>
      </c>
      <c r="H34" s="98">
        <v>0.61953459039224601</v>
      </c>
    </row>
    <row r="35" spans="2:8" x14ac:dyDescent="0.3">
      <c r="B35" s="29">
        <v>2018</v>
      </c>
      <c r="C35" s="99">
        <v>0.78306239795556198</v>
      </c>
      <c r="D35" s="98">
        <v>0.68545554713862722</v>
      </c>
      <c r="E35" s="100">
        <v>0.72378967617826218</v>
      </c>
      <c r="F35" s="99">
        <v>0.66243664627696264</v>
      </c>
      <c r="G35" s="100">
        <v>0.57796638628026653</v>
      </c>
      <c r="H35" s="100">
        <v>0.61073536202158019</v>
      </c>
    </row>
    <row r="36" spans="2:8" x14ac:dyDescent="0.3">
      <c r="B36" s="29">
        <v>2019</v>
      </c>
      <c r="C36" s="99">
        <v>0.78625795377706897</v>
      </c>
      <c r="D36" s="100">
        <v>0.66392534466413045</v>
      </c>
      <c r="E36" s="100">
        <v>0.71251015658353178</v>
      </c>
      <c r="F36" s="99">
        <v>0.63823646791668909</v>
      </c>
      <c r="G36" s="100">
        <v>0.58684706491010885</v>
      </c>
      <c r="H36" s="100">
        <v>0.6073281337798031</v>
      </c>
    </row>
    <row r="37" spans="2:8" x14ac:dyDescent="0.3">
      <c r="B37" s="29">
        <v>2020</v>
      </c>
      <c r="C37" s="99">
        <v>0.76737693614301805</v>
      </c>
      <c r="D37" s="100">
        <v>0.68343664250653202</v>
      </c>
      <c r="E37" s="100">
        <v>0.71650522745040868</v>
      </c>
      <c r="F37" s="99">
        <v>0.62723088062892207</v>
      </c>
      <c r="G37" s="100">
        <v>0.57247489054854483</v>
      </c>
      <c r="H37" s="100">
        <v>0.59432282118572077</v>
      </c>
    </row>
    <row r="38" spans="2:8" x14ac:dyDescent="0.3">
      <c r="B38" s="29">
        <v>2021</v>
      </c>
      <c r="C38" s="99">
        <v>0.7945260261701379</v>
      </c>
      <c r="D38" s="100">
        <v>0.70189923901092988</v>
      </c>
      <c r="E38" s="100">
        <v>0.73918783164185264</v>
      </c>
      <c r="F38" s="99">
        <v>0.64862672251404629</v>
      </c>
      <c r="G38" s="100">
        <v>0.59886327292541397</v>
      </c>
      <c r="H38" s="100">
        <v>0.61864340247837324</v>
      </c>
    </row>
    <row r="39" spans="2:8" x14ac:dyDescent="0.3">
      <c r="B39" s="29">
        <v>2022</v>
      </c>
      <c r="C39" s="101">
        <v>0.73442963526502891</v>
      </c>
      <c r="D39" s="102">
        <v>0.68844170187757758</v>
      </c>
      <c r="E39" s="102">
        <v>0.70725925216412644</v>
      </c>
      <c r="F39" s="101">
        <v>0.67833149190265385</v>
      </c>
      <c r="G39" s="102">
        <v>0.59584555709673837</v>
      </c>
      <c r="H39" s="102">
        <v>0.62847780996040181</v>
      </c>
    </row>
    <row r="40" spans="2:8" ht="13.5" customHeight="1" x14ac:dyDescent="0.3">
      <c r="D40" s="100"/>
    </row>
    <row r="41" spans="2:8" x14ac:dyDescent="0.3">
      <c r="B41" s="19" t="s">
        <v>307</v>
      </c>
    </row>
    <row r="42" spans="2:8" x14ac:dyDescent="0.3">
      <c r="B42" s="19" t="s">
        <v>77</v>
      </c>
    </row>
    <row r="43" spans="2:8" x14ac:dyDescent="0.3">
      <c r="B43" s="19" t="s">
        <v>295</v>
      </c>
    </row>
    <row r="44" spans="2:8" x14ac:dyDescent="0.3">
      <c r="B44" s="19" t="s">
        <v>297</v>
      </c>
    </row>
    <row r="45" spans="2:8" x14ac:dyDescent="0.3">
      <c r="B45" s="19" t="s">
        <v>298</v>
      </c>
    </row>
  </sheetData>
  <mergeCells count="6">
    <mergeCell ref="C9:H9"/>
    <mergeCell ref="C10:E10"/>
    <mergeCell ref="F10:H10"/>
    <mergeCell ref="C25:H25"/>
    <mergeCell ref="C26:E26"/>
    <mergeCell ref="F26:H26"/>
  </mergeCells>
  <pageMargins left="0.70000000000000007" right="0.70000000000000007" top="0.75" bottom="0.75" header="0.30000000000000004" footer="0.30000000000000004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4CFC-3407-419C-B4CB-C6430C99C140}">
  <dimension ref="A7:K31"/>
  <sheetViews>
    <sheetView showGridLines="0" topLeftCell="A19" zoomScaleNormal="100" workbookViewId="0">
      <selection activeCell="B30" sqref="B30"/>
    </sheetView>
  </sheetViews>
  <sheetFormatPr baseColWidth="10" defaultColWidth="11.44140625" defaultRowHeight="14.4" x14ac:dyDescent="0.3"/>
  <cols>
    <col min="1" max="2" width="7.88671875" style="19" customWidth="1"/>
    <col min="3" max="3" width="12.44140625" style="19" customWidth="1"/>
    <col min="4" max="16384" width="11.44140625" style="19"/>
  </cols>
  <sheetData>
    <row r="7" spans="1:11" x14ac:dyDescent="0.3">
      <c r="A7" s="22" t="s">
        <v>91</v>
      </c>
      <c r="B7" s="18" t="s">
        <v>303</v>
      </c>
    </row>
    <row r="8" spans="1:11" x14ac:dyDescent="0.3">
      <c r="B8" s="23" t="s">
        <v>44</v>
      </c>
    </row>
    <row r="10" spans="1:11" x14ac:dyDescent="0.3">
      <c r="D10" s="202"/>
      <c r="E10" s="202"/>
      <c r="F10" s="202"/>
      <c r="G10" s="202"/>
      <c r="H10" s="202"/>
      <c r="I10" s="202"/>
    </row>
    <row r="11" spans="1:11" ht="31.5" customHeight="1" x14ac:dyDescent="0.3">
      <c r="C11" s="25"/>
      <c r="D11" s="201" t="s">
        <v>10</v>
      </c>
      <c r="E11" s="201"/>
      <c r="F11" s="201"/>
      <c r="G11" s="201"/>
      <c r="H11" s="201"/>
      <c r="I11" s="201"/>
      <c r="K11" s="24"/>
    </row>
    <row r="12" spans="1:11" ht="21.6" x14ac:dyDescent="0.3">
      <c r="C12" s="26"/>
      <c r="D12" s="27" t="s">
        <v>38</v>
      </c>
      <c r="E12" s="28" t="s">
        <v>39</v>
      </c>
      <c r="F12" s="28" t="s">
        <v>40</v>
      </c>
      <c r="G12" s="28" t="s">
        <v>41</v>
      </c>
      <c r="H12" s="28" t="s">
        <v>42</v>
      </c>
      <c r="I12" s="28" t="s">
        <v>43</v>
      </c>
      <c r="K12" s="57"/>
    </row>
    <row r="13" spans="1:11" x14ac:dyDescent="0.3">
      <c r="B13" s="205">
        <v>2015</v>
      </c>
      <c r="C13" s="104" t="s">
        <v>12</v>
      </c>
      <c r="D13" s="37">
        <v>0.21050816866677621</v>
      </c>
      <c r="E13" s="38">
        <v>0.18340825016632165</v>
      </c>
      <c r="F13" s="38">
        <v>0.13953518936684275</v>
      </c>
      <c r="G13" s="38">
        <v>1.9750598023639876E-2</v>
      </c>
      <c r="H13" s="38">
        <v>0.29598982484816411</v>
      </c>
      <c r="I13" s="38">
        <v>0.15080796892825546</v>
      </c>
    </row>
    <row r="14" spans="1:11" x14ac:dyDescent="0.3">
      <c r="B14" s="205"/>
      <c r="C14" s="105" t="s">
        <v>13</v>
      </c>
      <c r="D14" s="37">
        <v>0.20784191648569869</v>
      </c>
      <c r="E14" s="38">
        <v>0.19083251040144703</v>
      </c>
      <c r="F14" s="38">
        <v>0.14251959647881129</v>
      </c>
      <c r="G14" s="38">
        <v>2.1205050517906908E-2</v>
      </c>
      <c r="H14" s="38">
        <v>0.28848510892476631</v>
      </c>
      <c r="I14" s="38">
        <v>0.14911581719136988</v>
      </c>
    </row>
    <row r="15" spans="1:11" x14ac:dyDescent="0.3">
      <c r="B15" s="205">
        <v>2016</v>
      </c>
      <c r="C15" s="104" t="s">
        <v>12</v>
      </c>
      <c r="D15" s="37">
        <v>0.19480522766056985</v>
      </c>
      <c r="E15" s="38">
        <v>0.1888963900510055</v>
      </c>
      <c r="F15" s="38">
        <v>0.13691157015723987</v>
      </c>
      <c r="G15" s="38">
        <v>2.020922088983464E-2</v>
      </c>
      <c r="H15" s="38">
        <v>0.30888560847503327</v>
      </c>
      <c r="I15" s="38">
        <v>0.15029198276631689</v>
      </c>
    </row>
    <row r="16" spans="1:11" x14ac:dyDescent="0.3">
      <c r="B16" s="205"/>
      <c r="C16" s="105" t="s">
        <v>13</v>
      </c>
      <c r="D16" s="37">
        <v>0.19353061700257865</v>
      </c>
      <c r="E16" s="38">
        <v>0.19424633107266198</v>
      </c>
      <c r="F16" s="38">
        <v>0.13995570223212231</v>
      </c>
      <c r="G16" s="38">
        <v>2.1362765205138832E-2</v>
      </c>
      <c r="H16" s="38">
        <v>0.30226434541304048</v>
      </c>
      <c r="I16" s="38">
        <v>0.14864023907445781</v>
      </c>
    </row>
    <row r="17" spans="2:11" x14ac:dyDescent="0.3">
      <c r="B17" s="205">
        <v>2017</v>
      </c>
      <c r="C17" s="104" t="s">
        <v>12</v>
      </c>
      <c r="D17" s="37">
        <v>0.20948078707926709</v>
      </c>
      <c r="E17" s="38">
        <v>0.18480631247062726</v>
      </c>
      <c r="F17" s="38">
        <v>0.1388295634138263</v>
      </c>
      <c r="G17" s="38">
        <v>2.4417778170936006E-2</v>
      </c>
      <c r="H17" s="38">
        <v>0.29103284935182344</v>
      </c>
      <c r="I17" s="38">
        <v>0.15143270951351986</v>
      </c>
    </row>
    <row r="18" spans="2:11" x14ac:dyDescent="0.3">
      <c r="B18" s="205"/>
      <c r="C18" s="105" t="s">
        <v>13</v>
      </c>
      <c r="D18" s="106">
        <v>0.20825602996346618</v>
      </c>
      <c r="E18" s="106">
        <v>0.18920813443701806</v>
      </c>
      <c r="F18" s="106">
        <v>0.14027591363455635</v>
      </c>
      <c r="G18" s="106">
        <v>2.5702878335029197E-2</v>
      </c>
      <c r="H18" s="106">
        <v>0.28565989949492765</v>
      </c>
      <c r="I18" s="106">
        <v>0.15089714413500249</v>
      </c>
      <c r="J18" s="73"/>
      <c r="K18" s="73"/>
    </row>
    <row r="19" spans="2:11" x14ac:dyDescent="0.3">
      <c r="B19" s="206">
        <v>2018</v>
      </c>
      <c r="C19" s="104" t="s">
        <v>12</v>
      </c>
      <c r="D19" s="107">
        <v>0.2116968819801715</v>
      </c>
      <c r="E19" s="38">
        <v>0.1872586124227584</v>
      </c>
      <c r="F19" s="38">
        <v>0.1520069170447752</v>
      </c>
      <c r="G19" s="38">
        <v>1.8069717904578595E-2</v>
      </c>
      <c r="H19" s="38">
        <v>0.28600083927700015</v>
      </c>
      <c r="I19" s="38">
        <v>0.14496703137071609</v>
      </c>
      <c r="J19" s="73"/>
      <c r="K19" s="73"/>
    </row>
    <row r="20" spans="2:11" x14ac:dyDescent="0.3">
      <c r="B20" s="207"/>
      <c r="C20" s="105" t="s">
        <v>13</v>
      </c>
      <c r="D20" s="37">
        <v>0.21427317485377198</v>
      </c>
      <c r="E20" s="106">
        <v>0.19055522043938272</v>
      </c>
      <c r="F20" s="106">
        <v>0.15361686926955861</v>
      </c>
      <c r="G20" s="106">
        <v>1.902800241031681E-2</v>
      </c>
      <c r="H20" s="106">
        <v>0.27882956791447905</v>
      </c>
      <c r="I20" s="106">
        <v>0.14369716511249075</v>
      </c>
      <c r="J20" s="73"/>
      <c r="K20" s="73"/>
    </row>
    <row r="21" spans="2:11" x14ac:dyDescent="0.3">
      <c r="B21" s="206">
        <v>2019</v>
      </c>
      <c r="C21" s="104" t="s">
        <v>12</v>
      </c>
      <c r="D21" s="107">
        <v>0.20135306817535675</v>
      </c>
      <c r="E21" s="38">
        <v>0.19190665376056598</v>
      </c>
      <c r="F21" s="38">
        <v>0.15338016215586753</v>
      </c>
      <c r="G21" s="38">
        <v>1.891811650432413E-2</v>
      </c>
      <c r="H21" s="38">
        <v>0.29700579154399032</v>
      </c>
      <c r="I21" s="38">
        <v>0.13743620785989527</v>
      </c>
    </row>
    <row r="22" spans="2:11" x14ac:dyDescent="0.3">
      <c r="B22" s="207"/>
      <c r="C22" s="105" t="s">
        <v>13</v>
      </c>
      <c r="D22" s="37">
        <v>0.20351699520177655</v>
      </c>
      <c r="E22" s="106">
        <v>0.19652638660757593</v>
      </c>
      <c r="F22" s="106">
        <v>0.1559590249305032</v>
      </c>
      <c r="G22" s="106">
        <v>2.0122744668013559E-2</v>
      </c>
      <c r="H22" s="106">
        <v>0.28505246697625414</v>
      </c>
      <c r="I22" s="106">
        <v>0.13882238161587665</v>
      </c>
    </row>
    <row r="23" spans="2:11" x14ac:dyDescent="0.3">
      <c r="B23" s="205">
        <v>2020</v>
      </c>
      <c r="C23" s="104" t="s">
        <v>12</v>
      </c>
      <c r="D23" s="107">
        <v>0.20162190573641753</v>
      </c>
      <c r="E23" s="38">
        <v>0.18926098127704472</v>
      </c>
      <c r="F23" s="38">
        <v>0.15618431015064907</v>
      </c>
      <c r="G23" s="38">
        <v>2.9099465918852502E-2</v>
      </c>
      <c r="H23" s="38">
        <v>0.28479529240450879</v>
      </c>
      <c r="I23" s="38">
        <v>0.13903804451252738</v>
      </c>
    </row>
    <row r="24" spans="2:11" x14ac:dyDescent="0.3">
      <c r="B24" s="205"/>
      <c r="C24" s="105" t="s">
        <v>13</v>
      </c>
      <c r="D24" s="37">
        <v>0.20243317426686105</v>
      </c>
      <c r="E24" s="106">
        <v>0.19307588704715786</v>
      </c>
      <c r="F24" s="106">
        <v>0.1567351007588049</v>
      </c>
      <c r="G24" s="106">
        <v>2.7362377438050683E-2</v>
      </c>
      <c r="H24" s="106">
        <v>0.28146324763802238</v>
      </c>
      <c r="I24" s="106">
        <v>0.13893021285110316</v>
      </c>
    </row>
    <row r="25" spans="2:11" x14ac:dyDescent="0.3">
      <c r="B25" s="205">
        <v>2021</v>
      </c>
      <c r="C25" s="104" t="s">
        <v>12</v>
      </c>
      <c r="D25" s="107">
        <v>0.21103840087504755</v>
      </c>
      <c r="E25" s="38">
        <v>0.17884748559862995</v>
      </c>
      <c r="F25" s="38">
        <v>0.17532238722592922</v>
      </c>
      <c r="G25" s="38">
        <v>1.869800653152353E-2</v>
      </c>
      <c r="H25" s="38">
        <v>0.27638012056374478</v>
      </c>
      <c r="I25" s="38">
        <v>0.13971359920512497</v>
      </c>
    </row>
    <row r="26" spans="2:11" x14ac:dyDescent="0.3">
      <c r="B26" s="205"/>
      <c r="C26" s="105" t="s">
        <v>13</v>
      </c>
      <c r="D26" s="108">
        <v>0.21442624617101946</v>
      </c>
      <c r="E26" s="109">
        <v>0.17937141442425761</v>
      </c>
      <c r="F26" s="109">
        <v>0.17421249234261629</v>
      </c>
      <c r="G26" s="109">
        <v>1.7270819347947421E-2</v>
      </c>
      <c r="H26" s="109">
        <v>0.27428963294501435</v>
      </c>
      <c r="I26" s="109">
        <v>0.14042939476914493</v>
      </c>
    </row>
    <row r="27" spans="2:11" x14ac:dyDescent="0.3">
      <c r="B27" s="205">
        <v>2022</v>
      </c>
      <c r="C27" s="104" t="s">
        <v>12</v>
      </c>
      <c r="D27" s="107">
        <v>0.250639352030471</v>
      </c>
      <c r="E27" s="110">
        <v>0.16512142046823114</v>
      </c>
      <c r="F27" s="110">
        <v>0.17218830838569493</v>
      </c>
      <c r="G27" s="110">
        <v>1.9840441231063117E-2</v>
      </c>
      <c r="H27" s="110">
        <v>0.24837356656723344</v>
      </c>
      <c r="I27" s="110">
        <v>0.14383691131730642</v>
      </c>
    </row>
    <row r="28" spans="2:11" x14ac:dyDescent="0.3">
      <c r="B28" s="205"/>
      <c r="C28" s="105" t="s">
        <v>13</v>
      </c>
      <c r="D28" s="42">
        <v>0.24704422343054941</v>
      </c>
      <c r="E28" s="42">
        <v>0.16807251095672684</v>
      </c>
      <c r="F28" s="42">
        <v>0.17096959143957854</v>
      </c>
      <c r="G28" s="42">
        <v>2.1467602043160949E-2</v>
      </c>
      <c r="H28" s="42">
        <v>0.24966827762622684</v>
      </c>
      <c r="I28" s="42">
        <v>0.14277779450375744</v>
      </c>
    </row>
    <row r="30" spans="2:11" x14ac:dyDescent="0.3">
      <c r="B30" s="19" t="s">
        <v>299</v>
      </c>
    </row>
    <row r="31" spans="2:11" x14ac:dyDescent="0.3">
      <c r="B31" s="19" t="s">
        <v>300</v>
      </c>
    </row>
  </sheetData>
  <mergeCells count="10">
    <mergeCell ref="B27:B28"/>
    <mergeCell ref="D10:I10"/>
    <mergeCell ref="D11:I11"/>
    <mergeCell ref="B15:B16"/>
    <mergeCell ref="B17:B18"/>
    <mergeCell ref="B25:B26"/>
    <mergeCell ref="B13:B14"/>
    <mergeCell ref="B19:B20"/>
    <mergeCell ref="B21:B22"/>
    <mergeCell ref="B23:B2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3C1E-4FEF-40F4-AC30-2ADBED0A0A6D}">
  <dimension ref="A7:L31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2" width="7.88671875" style="19" customWidth="1"/>
    <col min="3" max="3" width="12.44140625" style="19" customWidth="1"/>
    <col min="4" max="16384" width="11.44140625" style="19"/>
  </cols>
  <sheetData>
    <row r="7" spans="1:12" x14ac:dyDescent="0.3">
      <c r="A7" s="22" t="s">
        <v>92</v>
      </c>
      <c r="B7" s="18" t="s">
        <v>301</v>
      </c>
    </row>
    <row r="8" spans="1:12" x14ac:dyDescent="0.3">
      <c r="B8" s="23" t="s">
        <v>44</v>
      </c>
    </row>
    <row r="10" spans="1:12" x14ac:dyDescent="0.3">
      <c r="D10" s="202"/>
      <c r="E10" s="202"/>
      <c r="F10" s="202"/>
      <c r="G10" s="202"/>
      <c r="H10" s="202"/>
      <c r="I10" s="202"/>
    </row>
    <row r="11" spans="1:12" ht="31.5" customHeight="1" x14ac:dyDescent="0.3">
      <c r="C11" s="25"/>
      <c r="D11" s="201" t="s">
        <v>10</v>
      </c>
      <c r="E11" s="201"/>
      <c r="F11" s="201"/>
      <c r="G11" s="201"/>
      <c r="H11" s="201"/>
      <c r="I11" s="201"/>
      <c r="J11" s="24"/>
    </row>
    <row r="12" spans="1:12" ht="21.6" x14ac:dyDescent="0.3">
      <c r="C12" s="26"/>
      <c r="D12" s="27" t="s">
        <v>38</v>
      </c>
      <c r="E12" s="28" t="s">
        <v>39</v>
      </c>
      <c r="F12" s="28" t="s">
        <v>40</v>
      </c>
      <c r="G12" s="28" t="s">
        <v>41</v>
      </c>
      <c r="H12" s="28" t="s">
        <v>42</v>
      </c>
      <c r="I12" s="28" t="s">
        <v>43</v>
      </c>
      <c r="J12" s="57"/>
    </row>
    <row r="13" spans="1:12" x14ac:dyDescent="0.3">
      <c r="B13" s="205">
        <v>2015</v>
      </c>
      <c r="C13" s="104" t="s">
        <v>12</v>
      </c>
      <c r="D13" s="37">
        <v>4.6058235817103207E-2</v>
      </c>
      <c r="E13" s="38">
        <v>4.9283093369151557E-2</v>
      </c>
      <c r="F13" s="38">
        <v>0.65459564494515332</v>
      </c>
      <c r="G13" s="38">
        <v>0.17618224289791806</v>
      </c>
      <c r="H13" s="38">
        <v>5.9725992575554068E-2</v>
      </c>
      <c r="I13" s="38">
        <v>1.4154790395119767E-2</v>
      </c>
      <c r="J13" s="73"/>
      <c r="K13" s="73"/>
      <c r="L13" s="73"/>
    </row>
    <row r="14" spans="1:12" x14ac:dyDescent="0.3">
      <c r="B14" s="205"/>
      <c r="C14" s="105" t="s">
        <v>13</v>
      </c>
      <c r="D14" s="37">
        <v>4.1854452291018231E-2</v>
      </c>
      <c r="E14" s="38">
        <v>0.10798201089817697</v>
      </c>
      <c r="F14" s="38">
        <v>0.5770250691618497</v>
      </c>
      <c r="G14" s="38">
        <v>0.16676335491662961</v>
      </c>
      <c r="H14" s="38">
        <v>8.5546547596709641E-2</v>
      </c>
      <c r="I14" s="38">
        <v>2.0828565135615828E-2</v>
      </c>
      <c r="J14" s="73"/>
      <c r="K14" s="73"/>
      <c r="L14" s="73"/>
    </row>
    <row r="15" spans="1:12" x14ac:dyDescent="0.3">
      <c r="B15" s="205">
        <v>2016</v>
      </c>
      <c r="C15" s="104" t="s">
        <v>12</v>
      </c>
      <c r="D15" s="37">
        <v>6.9367459956645436E-2</v>
      </c>
      <c r="E15" s="38">
        <v>3.5877315375473021E-2</v>
      </c>
      <c r="F15" s="38">
        <v>0.69337538105864671</v>
      </c>
      <c r="G15" s="38">
        <v>0.12398211935658382</v>
      </c>
      <c r="H15" s="38">
        <v>5.9939282672179142E-2</v>
      </c>
      <c r="I15" s="38">
        <v>1.7458441580471769E-2</v>
      </c>
      <c r="J15" s="73"/>
      <c r="K15" s="73"/>
      <c r="L15" s="73"/>
    </row>
    <row r="16" spans="1:12" x14ac:dyDescent="0.3">
      <c r="B16" s="205"/>
      <c r="C16" s="105" t="s">
        <v>13</v>
      </c>
      <c r="D16" s="37">
        <v>7.1436007996177997E-2</v>
      </c>
      <c r="E16" s="38">
        <v>7.9192716927381918E-2</v>
      </c>
      <c r="F16" s="38">
        <v>0.62987790660387655</v>
      </c>
      <c r="G16" s="38">
        <v>0.12201044011466011</v>
      </c>
      <c r="H16" s="38">
        <v>7.192380615615615E-2</v>
      </c>
      <c r="I16" s="38">
        <v>2.5559122201747199E-2</v>
      </c>
    </row>
    <row r="17" spans="2:9" x14ac:dyDescent="0.3">
      <c r="B17" s="205">
        <v>2017</v>
      </c>
      <c r="C17" s="104" t="s">
        <v>12</v>
      </c>
      <c r="D17" s="37">
        <v>7.99078279821097E-2</v>
      </c>
      <c r="E17" s="38">
        <v>1.6638769998518883E-2</v>
      </c>
      <c r="F17" s="38">
        <v>0.6983922649596469</v>
      </c>
      <c r="G17" s="38">
        <v>0.12811630766152665</v>
      </c>
      <c r="H17" s="38">
        <v>6.729726508877143E-2</v>
      </c>
      <c r="I17" s="38">
        <v>9.6475643094265044E-3</v>
      </c>
    </row>
    <row r="18" spans="2:9" x14ac:dyDescent="0.3">
      <c r="B18" s="205"/>
      <c r="C18" s="105" t="s">
        <v>13</v>
      </c>
      <c r="D18" s="106">
        <v>8.0230738136944146E-2</v>
      </c>
      <c r="E18" s="106">
        <v>3.8678108582913845E-2</v>
      </c>
      <c r="F18" s="106">
        <v>0.6799293957374235</v>
      </c>
      <c r="G18" s="106">
        <v>0.12361921174753311</v>
      </c>
      <c r="H18" s="106">
        <v>6.8376078451192021E-2</v>
      </c>
      <c r="I18" s="106">
        <v>9.1664673439934667E-3</v>
      </c>
    </row>
    <row r="19" spans="2:9" x14ac:dyDescent="0.3">
      <c r="B19" s="205">
        <v>2018</v>
      </c>
      <c r="C19" s="104" t="s">
        <v>12</v>
      </c>
      <c r="D19" s="37">
        <v>6.5000011420798504E-2</v>
      </c>
      <c r="E19" s="38">
        <v>1.7492150764152996E-2</v>
      </c>
      <c r="F19" s="38">
        <v>0.70566200956461844</v>
      </c>
      <c r="G19" s="38">
        <v>0.13410044950427746</v>
      </c>
      <c r="H19" s="38">
        <v>7.1759684098400361E-2</v>
      </c>
      <c r="I19" s="38">
        <v>5.9856946477522596E-3</v>
      </c>
    </row>
    <row r="20" spans="2:9" x14ac:dyDescent="0.3">
      <c r="B20" s="205"/>
      <c r="C20" s="105" t="s">
        <v>13</v>
      </c>
      <c r="D20" s="106">
        <v>7.052964570683086E-2</v>
      </c>
      <c r="E20" s="106">
        <v>4.1102141040868713E-2</v>
      </c>
      <c r="F20" s="106">
        <v>0.66042836357850321</v>
      </c>
      <c r="G20" s="106">
        <v>0.13228175507406023</v>
      </c>
      <c r="H20" s="106">
        <v>8.9248242031047906E-2</v>
      </c>
      <c r="I20" s="106">
        <v>6.4098525686890531E-3</v>
      </c>
    </row>
    <row r="21" spans="2:9" x14ac:dyDescent="0.3">
      <c r="B21" s="205">
        <v>2019</v>
      </c>
      <c r="C21" s="104" t="s">
        <v>12</v>
      </c>
      <c r="D21" s="37">
        <v>5.9931624828061532E-2</v>
      </c>
      <c r="E21" s="38">
        <v>3.2733350380016353E-2</v>
      </c>
      <c r="F21" s="38">
        <v>0.68651164545017518</v>
      </c>
      <c r="G21" s="38">
        <v>0.12207178388975876</v>
      </c>
      <c r="H21" s="38">
        <v>8.9331900527714156E-2</v>
      </c>
      <c r="I21" s="38">
        <v>9.4196949242739657E-3</v>
      </c>
    </row>
    <row r="22" spans="2:9" x14ac:dyDescent="0.3">
      <c r="B22" s="205"/>
      <c r="C22" s="105" t="s">
        <v>13</v>
      </c>
      <c r="D22" s="106">
        <v>7.4212526194314191E-2</v>
      </c>
      <c r="E22" s="106">
        <v>5.6645768842321226E-2</v>
      </c>
      <c r="F22" s="106">
        <v>0.64734478343786639</v>
      </c>
      <c r="G22" s="106">
        <v>0.13785002018610784</v>
      </c>
      <c r="H22" s="106">
        <v>7.5586132872215703E-2</v>
      </c>
      <c r="I22" s="106">
        <v>8.3607684671746767E-3</v>
      </c>
    </row>
    <row r="23" spans="2:9" x14ac:dyDescent="0.3">
      <c r="B23" s="205">
        <v>2020</v>
      </c>
      <c r="C23" s="104" t="s">
        <v>12</v>
      </c>
      <c r="D23" s="37">
        <v>6.3755681440569242E-2</v>
      </c>
      <c r="E23" s="38">
        <v>2.0368789557914383E-2</v>
      </c>
      <c r="F23" s="38">
        <v>0.69065094792371406</v>
      </c>
      <c r="G23" s="38">
        <v>0.14694147115012249</v>
      </c>
      <c r="H23" s="38">
        <v>6.6162713259069181E-2</v>
      </c>
      <c r="I23" s="38">
        <v>1.2120396668610754E-2</v>
      </c>
    </row>
    <row r="24" spans="2:9" x14ac:dyDescent="0.3">
      <c r="B24" s="205"/>
      <c r="C24" s="105" t="s">
        <v>13</v>
      </c>
      <c r="D24" s="106">
        <v>8.8054408288777697E-2</v>
      </c>
      <c r="E24" s="106">
        <v>2.5998404883488209E-2</v>
      </c>
      <c r="F24" s="106">
        <v>0.64817083880629023</v>
      </c>
      <c r="G24" s="106">
        <v>0.1579390721529664</v>
      </c>
      <c r="H24" s="106">
        <v>7.1601524208720513E-2</v>
      </c>
      <c r="I24" s="106">
        <v>8.235751659756969E-3</v>
      </c>
    </row>
    <row r="25" spans="2:9" x14ac:dyDescent="0.3">
      <c r="B25" s="205">
        <v>2021</v>
      </c>
      <c r="C25" s="104" t="s">
        <v>12</v>
      </c>
      <c r="D25" s="37">
        <v>5.9699048649063217E-2</v>
      </c>
      <c r="E25" s="38">
        <v>1.9204551372849786E-2</v>
      </c>
      <c r="F25" s="38">
        <v>0.74564412752821296</v>
      </c>
      <c r="G25" s="38">
        <v>0.122235505366495</v>
      </c>
      <c r="H25" s="38">
        <v>4.8032170474416568E-2</v>
      </c>
      <c r="I25" s="38">
        <v>5.1845966089624183E-3</v>
      </c>
    </row>
    <row r="26" spans="2:9" x14ac:dyDescent="0.3">
      <c r="B26" s="205"/>
      <c r="C26" s="105" t="s">
        <v>13</v>
      </c>
      <c r="D26" s="39">
        <v>9.8977161295462787E-2</v>
      </c>
      <c r="E26" s="40">
        <v>4.11828400654645E-2</v>
      </c>
      <c r="F26" s="40">
        <v>0.6554710076562712</v>
      </c>
      <c r="G26" s="40">
        <v>0.1485252773683329</v>
      </c>
      <c r="H26" s="40">
        <v>5.0671056618869149E-2</v>
      </c>
      <c r="I26" s="40">
        <v>5.1726569955995632E-3</v>
      </c>
    </row>
    <row r="27" spans="2:9" x14ac:dyDescent="0.3">
      <c r="B27" s="205">
        <v>2022</v>
      </c>
      <c r="C27" s="104" t="s">
        <v>12</v>
      </c>
      <c r="D27" s="111">
        <v>5.9699048649063217E-2</v>
      </c>
      <c r="E27" s="112">
        <v>1.9204551372849786E-2</v>
      </c>
      <c r="F27" s="112">
        <v>0.74564412752821296</v>
      </c>
      <c r="G27" s="112">
        <v>0.122235505366495</v>
      </c>
      <c r="H27" s="112">
        <v>4.8032170474416568E-2</v>
      </c>
      <c r="I27" s="113">
        <v>5.1845966089624183E-3</v>
      </c>
    </row>
    <row r="28" spans="2:9" x14ac:dyDescent="0.3">
      <c r="B28" s="205"/>
      <c r="C28" s="105" t="s">
        <v>13</v>
      </c>
      <c r="D28" s="41">
        <v>5.7609501080997362E-2</v>
      </c>
      <c r="E28" s="42">
        <v>5.2843380610210919E-2</v>
      </c>
      <c r="F28" s="42">
        <v>0.63316454254339849</v>
      </c>
      <c r="G28" s="42">
        <v>0.15653664933862751</v>
      </c>
      <c r="H28" s="42">
        <v>9.5458352608114708E-2</v>
      </c>
      <c r="I28" s="42">
        <v>4.3875738186509913E-3</v>
      </c>
    </row>
    <row r="30" spans="2:9" x14ac:dyDescent="0.3">
      <c r="B30" s="19" t="s">
        <v>299</v>
      </c>
    </row>
    <row r="31" spans="2:9" x14ac:dyDescent="0.3">
      <c r="B31" s="19" t="s">
        <v>300</v>
      </c>
    </row>
  </sheetData>
  <mergeCells count="10">
    <mergeCell ref="B27:B28"/>
    <mergeCell ref="B25:B26"/>
    <mergeCell ref="D10:I10"/>
    <mergeCell ref="D11:I11"/>
    <mergeCell ref="B13:B14"/>
    <mergeCell ref="B15:B16"/>
    <mergeCell ref="B17:B18"/>
    <mergeCell ref="B19:B20"/>
    <mergeCell ref="B21:B22"/>
    <mergeCell ref="B23:B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B74-615F-4820-8702-AC8FF44ACFAB}">
  <dimension ref="A7:O33"/>
  <sheetViews>
    <sheetView showGridLines="0" topLeftCell="A16" zoomScaleNormal="100" workbookViewId="0">
      <selection activeCell="B32" sqref="B32"/>
    </sheetView>
  </sheetViews>
  <sheetFormatPr baseColWidth="10" defaultColWidth="11.44140625" defaultRowHeight="14.4" x14ac:dyDescent="0.3"/>
  <cols>
    <col min="1" max="2" width="7.88671875" style="19" customWidth="1"/>
    <col min="3" max="3" width="12.44140625" style="19" customWidth="1"/>
    <col min="4" max="16384" width="11.44140625" style="19"/>
  </cols>
  <sheetData>
    <row r="7" spans="1:15" x14ac:dyDescent="0.3">
      <c r="A7" s="22" t="s">
        <v>101</v>
      </c>
      <c r="B7" s="18" t="s">
        <v>305</v>
      </c>
    </row>
    <row r="8" spans="1:15" x14ac:dyDescent="0.3">
      <c r="B8" s="23" t="s">
        <v>45</v>
      </c>
    </row>
    <row r="10" spans="1:15" x14ac:dyDescent="0.3"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</row>
    <row r="11" spans="1:15" ht="31.5" customHeight="1" x14ac:dyDescent="0.3">
      <c r="C11" s="25"/>
      <c r="D11" s="198" t="s">
        <v>10</v>
      </c>
      <c r="E11" s="199"/>
      <c r="F11" s="199"/>
      <c r="G11" s="200"/>
      <c r="I11" s="24"/>
    </row>
    <row r="12" spans="1:15" x14ac:dyDescent="0.3">
      <c r="C12" s="26"/>
      <c r="D12" s="27" t="s">
        <v>46</v>
      </c>
      <c r="E12" s="28" t="s">
        <v>47</v>
      </c>
      <c r="F12" s="28" t="s">
        <v>210</v>
      </c>
      <c r="G12" s="28" t="s">
        <v>48</v>
      </c>
      <c r="I12" s="57"/>
    </row>
    <row r="13" spans="1:15" x14ac:dyDescent="0.3">
      <c r="B13" s="205">
        <v>2015</v>
      </c>
      <c r="C13" s="104" t="s">
        <v>12</v>
      </c>
      <c r="D13" s="37">
        <v>4.066667463186327E-2</v>
      </c>
      <c r="E13" s="38">
        <v>0.28647187328399798</v>
      </c>
      <c r="F13" s="38">
        <v>2.7195347536725385E-2</v>
      </c>
      <c r="G13" s="38">
        <v>0.64566610454741347</v>
      </c>
    </row>
    <row r="14" spans="1:15" x14ac:dyDescent="0.3">
      <c r="B14" s="205"/>
      <c r="C14" s="105" t="s">
        <v>13</v>
      </c>
      <c r="D14" s="37">
        <v>2.3831317512537378E-2</v>
      </c>
      <c r="E14" s="38">
        <v>0.26129807354201157</v>
      </c>
      <c r="F14" s="38">
        <v>5.862666243727175E-2</v>
      </c>
      <c r="G14" s="38">
        <v>0.6562439465081793</v>
      </c>
    </row>
    <row r="15" spans="1:15" x14ac:dyDescent="0.3">
      <c r="B15" s="205">
        <v>2016</v>
      </c>
      <c r="C15" s="104" t="s">
        <v>12</v>
      </c>
      <c r="D15" s="37">
        <v>4.4377063195456486E-2</v>
      </c>
      <c r="E15" s="38">
        <v>0.37721121544769182</v>
      </c>
      <c r="F15" s="38">
        <v>1.8519375245646216E-2</v>
      </c>
      <c r="G15" s="38">
        <v>0.55989234611120542</v>
      </c>
    </row>
    <row r="16" spans="1:15" x14ac:dyDescent="0.3">
      <c r="B16" s="205"/>
      <c r="C16" s="105" t="s">
        <v>13</v>
      </c>
      <c r="D16" s="37">
        <v>2.2604334187281371E-2</v>
      </c>
      <c r="E16" s="38">
        <v>0.30537640226067653</v>
      </c>
      <c r="F16" s="38">
        <v>2.9161632555956878E-2</v>
      </c>
      <c r="G16" s="38">
        <v>0.64285763099608517</v>
      </c>
    </row>
    <row r="17" spans="2:7" x14ac:dyDescent="0.3">
      <c r="B17" s="205">
        <v>2017</v>
      </c>
      <c r="C17" s="104" t="s">
        <v>12</v>
      </c>
      <c r="D17" s="37">
        <v>4.8643589440014366E-2</v>
      </c>
      <c r="E17" s="38">
        <v>0.38567042284221925</v>
      </c>
      <c r="F17" s="38">
        <v>1.6136690510733988E-2</v>
      </c>
      <c r="G17" s="38">
        <v>0.54954929720703227</v>
      </c>
    </row>
    <row r="18" spans="2:7" x14ac:dyDescent="0.3">
      <c r="B18" s="205"/>
      <c r="C18" s="105" t="s">
        <v>13</v>
      </c>
      <c r="D18" s="106">
        <v>3.5444560516774512E-2</v>
      </c>
      <c r="E18" s="106">
        <v>0.28451758756830864</v>
      </c>
      <c r="F18" s="106">
        <v>2.546776790974771E-2</v>
      </c>
      <c r="G18" s="106">
        <v>0.52651591205766846</v>
      </c>
    </row>
    <row r="19" spans="2:7" x14ac:dyDescent="0.3">
      <c r="B19" s="205">
        <v>2018</v>
      </c>
      <c r="C19" s="104" t="s">
        <v>12</v>
      </c>
      <c r="D19" s="37">
        <v>5.4974547261906773E-2</v>
      </c>
      <c r="E19" s="38">
        <v>0.31818129647134108</v>
      </c>
      <c r="F19" s="38">
        <v>1.9264639623840448E-2</v>
      </c>
      <c r="G19" s="38">
        <v>0.60757951664291165</v>
      </c>
    </row>
    <row r="20" spans="2:7" x14ac:dyDescent="0.3">
      <c r="B20" s="205"/>
      <c r="C20" s="105" t="s">
        <v>13</v>
      </c>
      <c r="D20" s="106">
        <v>3.0665598151426159E-2</v>
      </c>
      <c r="E20" s="106">
        <v>0.33195331692379404</v>
      </c>
      <c r="F20" s="106">
        <v>2.657027217987085E-2</v>
      </c>
      <c r="G20" s="106">
        <v>0.61081081274490912</v>
      </c>
    </row>
    <row r="21" spans="2:7" x14ac:dyDescent="0.3">
      <c r="B21" s="205">
        <v>2019</v>
      </c>
      <c r="C21" s="104" t="s">
        <v>12</v>
      </c>
      <c r="D21" s="37">
        <v>6.0697222801454606E-2</v>
      </c>
      <c r="E21" s="38">
        <v>0.34394806348790241</v>
      </c>
      <c r="F21" s="38">
        <v>1.1275619328910315E-2</v>
      </c>
      <c r="G21" s="38">
        <v>0.58407909438173267</v>
      </c>
    </row>
    <row r="22" spans="2:7" x14ac:dyDescent="0.3">
      <c r="B22" s="205"/>
      <c r="C22" s="105" t="s">
        <v>13</v>
      </c>
      <c r="D22" s="106">
        <v>3.1933864564312034E-2</v>
      </c>
      <c r="E22" s="106">
        <v>0.32119164856102289</v>
      </c>
      <c r="F22" s="106">
        <v>2.6931169481968976E-2</v>
      </c>
      <c r="G22" s="106">
        <v>0.61994331739269615</v>
      </c>
    </row>
    <row r="23" spans="2:7" x14ac:dyDescent="0.3">
      <c r="B23" s="205">
        <v>2020</v>
      </c>
      <c r="C23" s="104" t="s">
        <v>12</v>
      </c>
      <c r="D23" s="37">
        <v>6.9629855463084631E-2</v>
      </c>
      <c r="E23" s="38">
        <v>0.33524749959680761</v>
      </c>
      <c r="F23" s="38">
        <v>1.3335071818050485E-2</v>
      </c>
      <c r="G23" s="38">
        <v>0.58178757312205731</v>
      </c>
    </row>
    <row r="24" spans="2:7" x14ac:dyDescent="0.3">
      <c r="B24" s="205"/>
      <c r="C24" s="105" t="s">
        <v>13</v>
      </c>
      <c r="D24" s="106">
        <v>3.2714827460936971E-2</v>
      </c>
      <c r="E24" s="106">
        <v>0.28551421015749273</v>
      </c>
      <c r="F24" s="106">
        <v>1.3070107384374349E-2</v>
      </c>
      <c r="G24" s="106">
        <v>0.66870085499719589</v>
      </c>
    </row>
    <row r="25" spans="2:7" x14ac:dyDescent="0.3">
      <c r="B25" s="206">
        <v>2020</v>
      </c>
      <c r="C25" s="82" t="s">
        <v>12</v>
      </c>
      <c r="D25" s="106">
        <v>6.2412639380398927E-2</v>
      </c>
      <c r="E25" s="106">
        <v>0.32469732589357408</v>
      </c>
      <c r="F25" s="106">
        <v>1.4679592922639427E-2</v>
      </c>
      <c r="G25" s="106">
        <v>0.59821044180338756</v>
      </c>
    </row>
    <row r="26" spans="2:7" x14ac:dyDescent="0.3">
      <c r="B26" s="207"/>
      <c r="C26" s="82" t="s">
        <v>13</v>
      </c>
      <c r="D26" s="106">
        <v>3.5906274476013016E-2</v>
      </c>
      <c r="E26" s="106">
        <v>0.29580318113404563</v>
      </c>
      <c r="F26" s="106">
        <v>2.1446835032471856E-2</v>
      </c>
      <c r="G26" s="106">
        <v>0.64684370935746949</v>
      </c>
    </row>
    <row r="27" spans="2:7" x14ac:dyDescent="0.3">
      <c r="B27" s="205">
        <v>2021</v>
      </c>
      <c r="C27" s="104" t="s">
        <v>12</v>
      </c>
      <c r="D27" s="37">
        <v>6.2412639380398927E-2</v>
      </c>
      <c r="E27" s="38">
        <v>0.32469732589357408</v>
      </c>
      <c r="F27" s="38">
        <v>1.4679592922639427E-2</v>
      </c>
      <c r="G27" s="38">
        <v>0.59821044180338756</v>
      </c>
    </row>
    <row r="28" spans="2:7" x14ac:dyDescent="0.3">
      <c r="B28" s="205"/>
      <c r="C28" s="105" t="s">
        <v>13</v>
      </c>
      <c r="D28" s="108">
        <v>3.5906274476013016E-2</v>
      </c>
      <c r="E28" s="109">
        <v>0.29580318113404563</v>
      </c>
      <c r="F28" s="109">
        <v>2.1446835032471856E-2</v>
      </c>
      <c r="G28" s="109">
        <v>0.64684370935746949</v>
      </c>
    </row>
    <row r="29" spans="2:7" x14ac:dyDescent="0.3">
      <c r="B29" s="205">
        <v>2022</v>
      </c>
      <c r="C29" s="104" t="s">
        <v>12</v>
      </c>
      <c r="D29" s="116">
        <v>4.2812149389806167E-2</v>
      </c>
      <c r="E29" s="110">
        <v>0.24731399711141619</v>
      </c>
      <c r="F29" s="110">
        <v>1.11039679329548E-2</v>
      </c>
      <c r="G29" s="110">
        <v>0.69876988556582287</v>
      </c>
    </row>
    <row r="30" spans="2:7" x14ac:dyDescent="0.3">
      <c r="B30" s="205"/>
      <c r="C30" s="105" t="s">
        <v>13</v>
      </c>
      <c r="D30" s="41">
        <v>2.7881313365223842E-2</v>
      </c>
      <c r="E30" s="42">
        <v>0.23811328354329539</v>
      </c>
      <c r="F30" s="42">
        <v>1.6002971331036106E-2</v>
      </c>
      <c r="G30" s="42">
        <v>0.71800243176044465</v>
      </c>
    </row>
    <row r="31" spans="2:7" x14ac:dyDescent="0.3">
      <c r="B31" s="114"/>
      <c r="C31" s="115"/>
      <c r="D31" s="46"/>
      <c r="E31" s="46"/>
      <c r="F31" s="46"/>
      <c r="G31" s="46"/>
    </row>
    <row r="32" spans="2:7" x14ac:dyDescent="0.3">
      <c r="B32" s="19" t="s">
        <v>299</v>
      </c>
    </row>
    <row r="33" spans="2:2" x14ac:dyDescent="0.3">
      <c r="B33" s="19" t="s">
        <v>300</v>
      </c>
    </row>
  </sheetData>
  <mergeCells count="11">
    <mergeCell ref="B29:B30"/>
    <mergeCell ref="B27:B28"/>
    <mergeCell ref="B25:B26"/>
    <mergeCell ref="D10:O10"/>
    <mergeCell ref="B13:B14"/>
    <mergeCell ref="B15:B16"/>
    <mergeCell ref="B17:B18"/>
    <mergeCell ref="B19:B20"/>
    <mergeCell ref="D11:G11"/>
    <mergeCell ref="B21:B22"/>
    <mergeCell ref="B23:B2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E23A-2C18-4B8E-A089-EF59A0A803C1}">
  <dimension ref="A7:P21"/>
  <sheetViews>
    <sheetView showGridLines="0" tabSelected="1" topLeftCell="A7" zoomScaleNormal="100" workbookViewId="0">
      <selection activeCell="C14" sqref="C14"/>
    </sheetView>
  </sheetViews>
  <sheetFormatPr baseColWidth="10" defaultColWidth="11.44140625" defaultRowHeight="14.4" x14ac:dyDescent="0.3"/>
  <cols>
    <col min="1" max="1" width="7.88671875" style="19" customWidth="1"/>
    <col min="2" max="2" width="25.33203125" style="19" customWidth="1"/>
    <col min="3" max="3" width="12.44140625" style="19" customWidth="1"/>
    <col min="4" max="16384" width="11.44140625" style="19"/>
  </cols>
  <sheetData>
    <row r="7" spans="1:16" x14ac:dyDescent="0.3">
      <c r="A7" s="22" t="s">
        <v>102</v>
      </c>
      <c r="B7" s="18" t="s">
        <v>258</v>
      </c>
      <c r="P7" s="24"/>
    </row>
    <row r="8" spans="1:16" x14ac:dyDescent="0.3">
      <c r="P8" s="57"/>
    </row>
    <row r="9" spans="1:16" ht="16.5" customHeight="1" x14ac:dyDescent="0.3">
      <c r="C9" s="25"/>
    </row>
    <row r="10" spans="1:16" x14ac:dyDescent="0.3">
      <c r="B10" s="25"/>
      <c r="C10" s="198" t="s">
        <v>10</v>
      </c>
      <c r="D10" s="199"/>
      <c r="E10" s="200"/>
      <c r="F10" s="198" t="s">
        <v>11</v>
      </c>
      <c r="G10" s="199"/>
      <c r="H10" s="199"/>
    </row>
    <row r="11" spans="1:16" x14ac:dyDescent="0.3">
      <c r="B11" s="26"/>
      <c r="C11" s="27" t="s">
        <v>12</v>
      </c>
      <c r="D11" s="28" t="s">
        <v>13</v>
      </c>
      <c r="E11" s="28" t="s">
        <v>14</v>
      </c>
      <c r="F11" s="27" t="s">
        <v>12</v>
      </c>
      <c r="G11" s="28" t="s">
        <v>13</v>
      </c>
      <c r="H11" s="28" t="s">
        <v>14</v>
      </c>
    </row>
    <row r="12" spans="1:16" x14ac:dyDescent="0.3">
      <c r="B12" s="76" t="s">
        <v>29</v>
      </c>
      <c r="C12" s="77">
        <v>0.31495702005730664</v>
      </c>
      <c r="D12" s="78">
        <v>0.1064500019207867</v>
      </c>
      <c r="E12" s="78">
        <v>0.21099107382293222</v>
      </c>
      <c r="F12" s="77">
        <v>0.15553668718601851</v>
      </c>
      <c r="G12" s="78">
        <v>6.9430143888276091E-2</v>
      </c>
      <c r="H12" s="78">
        <v>0.11468943082980425</v>
      </c>
    </row>
    <row r="13" spans="1:16" x14ac:dyDescent="0.3">
      <c r="B13" s="76" t="s">
        <v>28</v>
      </c>
      <c r="C13" s="77">
        <v>0.11460091869184567</v>
      </c>
      <c r="D13" s="77">
        <v>0.11556887161961822</v>
      </c>
      <c r="E13" s="78">
        <v>0.11514018691588782</v>
      </c>
      <c r="F13" s="77">
        <v>0.19312228291160405</v>
      </c>
      <c r="G13" s="78">
        <v>0.10764231155281292</v>
      </c>
      <c r="H13" s="78">
        <v>0.14583245142445922</v>
      </c>
    </row>
    <row r="14" spans="1:16" x14ac:dyDescent="0.3">
      <c r="B14" s="76" t="s">
        <v>31</v>
      </c>
      <c r="C14" s="77">
        <v>0.16542229511026724</v>
      </c>
      <c r="D14" s="77">
        <v>0.16210346423612354</v>
      </c>
      <c r="E14" s="78">
        <v>0.16307265738231769</v>
      </c>
      <c r="F14" s="77">
        <v>0.20152321816219348</v>
      </c>
      <c r="G14" s="78">
        <v>0.20153920826729968</v>
      </c>
      <c r="H14" s="78">
        <v>0.2015341601411258</v>
      </c>
      <c r="I14"/>
    </row>
    <row r="15" spans="1:16" x14ac:dyDescent="0.3">
      <c r="B15" s="76" t="s">
        <v>58</v>
      </c>
      <c r="C15" s="77">
        <v>0.88586956521739157</v>
      </c>
      <c r="D15" s="77">
        <v>0.90161001788908768</v>
      </c>
      <c r="E15" s="78">
        <v>0.89771197846567974</v>
      </c>
      <c r="F15" s="77">
        <v>0.52269692923898514</v>
      </c>
      <c r="G15" s="78">
        <v>0.58912164645350973</v>
      </c>
      <c r="H15" s="78">
        <v>0.55431170194157764</v>
      </c>
      <c r="I15"/>
    </row>
    <row r="16" spans="1:16" x14ac:dyDescent="0.3">
      <c r="B16" s="76" t="s">
        <v>59</v>
      </c>
      <c r="C16" s="118">
        <v>0.17993072696870763</v>
      </c>
      <c r="D16" s="117">
        <v>0.13474568768854661</v>
      </c>
      <c r="E16" s="118">
        <v>0.15310186439375867</v>
      </c>
      <c r="F16" s="118">
        <v>0.18846378999157881</v>
      </c>
      <c r="G16" s="117">
        <v>0.15281108102016894</v>
      </c>
      <c r="H16" s="118">
        <v>0.16708596149517663</v>
      </c>
      <c r="I16"/>
    </row>
    <row r="17" spans="2:9" x14ac:dyDescent="0.3">
      <c r="I17"/>
    </row>
    <row r="18" spans="2:9" x14ac:dyDescent="0.3">
      <c r="B18" s="19" t="s">
        <v>307</v>
      </c>
      <c r="I18"/>
    </row>
    <row r="19" spans="2:9" x14ac:dyDescent="0.3">
      <c r="B19" s="19" t="s">
        <v>77</v>
      </c>
      <c r="I19"/>
    </row>
    <row r="20" spans="2:9" x14ac:dyDescent="0.3">
      <c r="B20" s="19" t="s">
        <v>308</v>
      </c>
    </row>
    <row r="21" spans="2:9" x14ac:dyDescent="0.3">
      <c r="B21" s="19" t="s">
        <v>309</v>
      </c>
    </row>
  </sheetData>
  <mergeCells count="2">
    <mergeCell ref="C10:E10"/>
    <mergeCell ref="F10:H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018-3B2A-4091-B38D-8719C31E4831}">
  <dimension ref="A7:O25"/>
  <sheetViews>
    <sheetView showGridLines="0" topLeftCell="A10" zoomScaleNormal="100" workbookViewId="0">
      <selection activeCell="B19" sqref="B19"/>
    </sheetView>
  </sheetViews>
  <sheetFormatPr baseColWidth="10" defaultColWidth="11.44140625" defaultRowHeight="14.4" x14ac:dyDescent="0.3"/>
  <cols>
    <col min="1" max="1" width="7.88671875" style="19" customWidth="1"/>
    <col min="2" max="2" width="30.6640625" style="19" customWidth="1"/>
    <col min="3" max="11" width="11.109375" style="19" customWidth="1"/>
    <col min="12" max="21" width="11.44140625" style="19"/>
    <col min="22" max="23" width="15.88671875" style="19" customWidth="1"/>
    <col min="24" max="16384" width="11.44140625" style="19"/>
  </cols>
  <sheetData>
    <row r="7" spans="1:15" x14ac:dyDescent="0.3">
      <c r="A7" s="22" t="s">
        <v>129</v>
      </c>
      <c r="B7" s="18" t="s">
        <v>261</v>
      </c>
    </row>
    <row r="8" spans="1:15" x14ac:dyDescent="0.3">
      <c r="B8" s="23" t="s">
        <v>71</v>
      </c>
      <c r="C8" s="18"/>
      <c r="D8" s="18"/>
      <c r="E8" s="18"/>
      <c r="F8" s="18"/>
      <c r="G8" s="18"/>
      <c r="H8" s="18"/>
      <c r="I8" s="18"/>
      <c r="J8" s="18"/>
    </row>
    <row r="9" spans="1:15" ht="16.5" customHeight="1" x14ac:dyDescent="0.3">
      <c r="C9" s="23"/>
      <c r="D9" s="23"/>
      <c r="E9" s="23"/>
      <c r="F9" s="23"/>
      <c r="G9" s="23"/>
      <c r="H9" s="23"/>
      <c r="I9" s="23"/>
      <c r="J9" s="23"/>
      <c r="K9" s="25"/>
    </row>
    <row r="10" spans="1:15" ht="16.5" customHeight="1" x14ac:dyDescent="0.3">
      <c r="B10" s="23"/>
      <c r="C10" s="23"/>
      <c r="D10" s="23"/>
      <c r="E10" s="23"/>
      <c r="F10" s="23"/>
      <c r="G10" s="23"/>
      <c r="H10" s="23"/>
      <c r="I10" s="23"/>
      <c r="J10" s="23"/>
    </row>
    <row r="11" spans="1:15" x14ac:dyDescent="0.3">
      <c r="C11" s="208" t="s">
        <v>72</v>
      </c>
      <c r="D11" s="209"/>
      <c r="E11" s="209"/>
      <c r="F11" s="209"/>
      <c r="G11" s="209" t="s">
        <v>73</v>
      </c>
      <c r="H11" s="209"/>
      <c r="I11" s="209"/>
      <c r="J11" s="210"/>
    </row>
    <row r="12" spans="1:15" ht="31.5" customHeight="1" x14ac:dyDescent="0.3">
      <c r="B12" s="26"/>
      <c r="C12" s="119" t="s">
        <v>235</v>
      </c>
      <c r="D12" s="119" t="s">
        <v>236</v>
      </c>
      <c r="E12" s="119" t="s">
        <v>259</v>
      </c>
      <c r="F12" s="119" t="s">
        <v>260</v>
      </c>
      <c r="G12" s="119" t="s">
        <v>235</v>
      </c>
      <c r="H12" s="119" t="s">
        <v>236</v>
      </c>
      <c r="I12" s="119" t="s">
        <v>259</v>
      </c>
      <c r="J12" s="119" t="s">
        <v>260</v>
      </c>
      <c r="O12" s="24"/>
    </row>
    <row r="13" spans="1:15" x14ac:dyDescent="0.3">
      <c r="B13" s="72" t="s">
        <v>87</v>
      </c>
      <c r="C13" s="120">
        <v>0.47692307692307695</v>
      </c>
      <c r="D13" s="120">
        <v>0.52307692307692311</v>
      </c>
      <c r="E13" s="120">
        <v>0.50040032025620496</v>
      </c>
      <c r="F13" s="120">
        <v>0.49959967974379504</v>
      </c>
      <c r="G13" s="120">
        <v>0.47944707166242267</v>
      </c>
      <c r="H13" s="120">
        <v>0.52055292833757727</v>
      </c>
      <c r="I13" s="120">
        <v>0.48071838818488466</v>
      </c>
      <c r="J13" s="120">
        <v>0.51928161181511534</v>
      </c>
      <c r="O13" s="57"/>
    </row>
    <row r="14" spans="1:15" x14ac:dyDescent="0.3">
      <c r="B14" s="72" t="s">
        <v>74</v>
      </c>
      <c r="C14" s="120">
        <v>0.51895734597156395</v>
      </c>
      <c r="D14" s="120">
        <v>0.48104265402843605</v>
      </c>
      <c r="E14" s="120">
        <v>0.5178018575851393</v>
      </c>
      <c r="F14" s="120">
        <v>0.4821981424148607</v>
      </c>
      <c r="G14" s="120">
        <v>0.50710938120581461</v>
      </c>
      <c r="H14" s="120">
        <v>0.49289061879418539</v>
      </c>
      <c r="I14" s="120">
        <v>0.51964534803666262</v>
      </c>
      <c r="J14" s="120">
        <v>0.4803576453121165</v>
      </c>
    </row>
    <row r="15" spans="1:15" x14ac:dyDescent="0.3">
      <c r="B15" s="72" t="s">
        <v>75</v>
      </c>
      <c r="C15" s="120">
        <v>0.43876794975831762</v>
      </c>
      <c r="D15" s="120">
        <v>0.56124381093509257</v>
      </c>
      <c r="E15" s="120">
        <v>0.44776612096266744</v>
      </c>
      <c r="F15" s="120">
        <v>0.55223387903733268</v>
      </c>
      <c r="G15" s="120">
        <v>0.44515479816248876</v>
      </c>
      <c r="H15" s="120">
        <v>0.55484520183751107</v>
      </c>
      <c r="I15" s="120">
        <v>0.45145523365107221</v>
      </c>
      <c r="J15" s="120">
        <v>0.54854173489814273</v>
      </c>
    </row>
    <row r="16" spans="1:15" x14ac:dyDescent="0.3">
      <c r="B16" s="72" t="s">
        <v>76</v>
      </c>
      <c r="C16" s="121">
        <v>0.24781231140615573</v>
      </c>
      <c r="D16" s="121">
        <v>0.75218768859384433</v>
      </c>
      <c r="E16" s="121">
        <v>0.25783067921745906</v>
      </c>
      <c r="F16" s="121">
        <v>0.74216932078254094</v>
      </c>
      <c r="G16" s="121">
        <v>0.26535701776884257</v>
      </c>
      <c r="H16" s="121">
        <v>0.73464298223115743</v>
      </c>
      <c r="I16" s="121">
        <v>0.2759168121586239</v>
      </c>
      <c r="J16" s="121">
        <v>0.72408010170212678</v>
      </c>
    </row>
    <row r="19" spans="2:2" x14ac:dyDescent="0.3">
      <c r="B19" s="19" t="s">
        <v>310</v>
      </c>
    </row>
    <row r="20" spans="2:2" x14ac:dyDescent="0.3">
      <c r="B20" s="19" t="s">
        <v>77</v>
      </c>
    </row>
    <row r="21" spans="2:2" x14ac:dyDescent="0.3">
      <c r="B21" s="19" t="s">
        <v>311</v>
      </c>
    </row>
    <row r="22" spans="2:2" x14ac:dyDescent="0.3">
      <c r="B22" s="19" t="s">
        <v>312</v>
      </c>
    </row>
    <row r="23" spans="2:2" x14ac:dyDescent="0.3">
      <c r="B23" s="19" t="s">
        <v>313</v>
      </c>
    </row>
    <row r="24" spans="2:2" x14ac:dyDescent="0.3">
      <c r="B24" s="19" t="s">
        <v>314</v>
      </c>
    </row>
    <row r="25" spans="2:2" ht="15" customHeight="1" x14ac:dyDescent="0.3">
      <c r="B25" s="19" t="s">
        <v>315</v>
      </c>
    </row>
  </sheetData>
  <sortState ref="A6:B24">
    <sortCondition ref="B6:B24"/>
  </sortState>
  <mergeCells count="2">
    <mergeCell ref="C11:F11"/>
    <mergeCell ref="G11:J1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35D2-F0A7-41E0-AEBA-2F43B35AC76F}">
  <dimension ref="A7:V25"/>
  <sheetViews>
    <sheetView showGridLines="0" topLeftCell="A10" zoomScaleNormal="100" workbookViewId="0">
      <selection activeCell="A7" sqref="A7"/>
    </sheetView>
  </sheetViews>
  <sheetFormatPr baseColWidth="10" defaultRowHeight="14.4" x14ac:dyDescent="0.3"/>
  <cols>
    <col min="1" max="1" width="7.88671875" customWidth="1"/>
    <col min="2" max="2" width="32.88671875" customWidth="1"/>
    <col min="3" max="3" width="12.33203125" customWidth="1"/>
    <col min="4" max="4" width="14.5546875" customWidth="1"/>
    <col min="5" max="13" width="11.109375" customWidth="1"/>
    <col min="14" max="14" width="14.88671875" customWidth="1"/>
    <col min="25" max="25" width="15.88671875" customWidth="1"/>
    <col min="26" max="26" width="23.44140625" customWidth="1"/>
    <col min="27" max="34" width="19" customWidth="1"/>
  </cols>
  <sheetData>
    <row r="7" spans="1:19" x14ac:dyDescent="0.3">
      <c r="A7" s="2" t="s">
        <v>130</v>
      </c>
      <c r="B7" s="1" t="s">
        <v>283</v>
      </c>
    </row>
    <row r="8" spans="1:19" x14ac:dyDescent="0.3">
      <c r="B8" s="5" t="s">
        <v>71</v>
      </c>
      <c r="C8" s="1"/>
      <c r="E8" s="1"/>
      <c r="F8" s="1"/>
      <c r="G8" s="1"/>
      <c r="H8" s="1"/>
      <c r="I8" s="1"/>
      <c r="J8" s="1"/>
      <c r="K8" s="1"/>
      <c r="L8" s="1"/>
      <c r="M8" s="1"/>
      <c r="S8" s="3"/>
    </row>
    <row r="9" spans="1:19" ht="16.5" customHeight="1" x14ac:dyDescent="0.3">
      <c r="C9" s="5"/>
      <c r="E9" s="5"/>
      <c r="F9" s="5"/>
      <c r="G9" s="5"/>
      <c r="H9" s="5"/>
      <c r="I9" s="5"/>
      <c r="J9" s="5"/>
      <c r="K9" s="5"/>
      <c r="L9" s="5"/>
      <c r="M9" s="5"/>
      <c r="N9" s="4"/>
      <c r="S9" s="6"/>
    </row>
    <row r="10" spans="1:19" ht="16.5" customHeight="1" x14ac:dyDescent="0.3"/>
    <row r="11" spans="1:19" x14ac:dyDescent="0.3">
      <c r="B11" s="212" t="s">
        <v>81</v>
      </c>
      <c r="C11" s="214" t="s">
        <v>72</v>
      </c>
      <c r="D11" s="214"/>
      <c r="E11" s="214"/>
      <c r="F11" s="214"/>
      <c r="G11" s="214"/>
      <c r="H11" s="215"/>
      <c r="I11" s="194" t="s">
        <v>73</v>
      </c>
      <c r="J11" s="195"/>
      <c r="K11" s="195"/>
      <c r="L11" s="195"/>
      <c r="M11" s="195"/>
      <c r="N11" s="195"/>
    </row>
    <row r="12" spans="1:19" ht="31.5" customHeight="1" x14ac:dyDescent="0.3">
      <c r="B12" s="213"/>
      <c r="C12" s="7" t="s">
        <v>80</v>
      </c>
      <c r="D12" s="7" t="s">
        <v>182</v>
      </c>
      <c r="E12" s="7" t="s">
        <v>181</v>
      </c>
      <c r="F12" s="7" t="s">
        <v>211</v>
      </c>
      <c r="G12" s="7" t="s">
        <v>237</v>
      </c>
      <c r="H12" s="7" t="s">
        <v>264</v>
      </c>
      <c r="I12" s="7" t="s">
        <v>80</v>
      </c>
      <c r="J12" s="7" t="s">
        <v>182</v>
      </c>
      <c r="K12" s="7" t="s">
        <v>181</v>
      </c>
      <c r="L12" s="7" t="s">
        <v>211</v>
      </c>
      <c r="M12" s="7" t="s">
        <v>237</v>
      </c>
      <c r="N12" s="7" t="s">
        <v>264</v>
      </c>
    </row>
    <row r="13" spans="1:19" x14ac:dyDescent="0.3">
      <c r="B13" s="8" t="s">
        <v>59</v>
      </c>
      <c r="C13" s="9">
        <v>1.7919078714097554</v>
      </c>
      <c r="D13" s="9">
        <v>1.6887149316361867</v>
      </c>
      <c r="E13" s="9">
        <v>1.6900125518557232</v>
      </c>
      <c r="F13" s="9">
        <v>1.6845250982538771</v>
      </c>
      <c r="G13" s="9">
        <v>1.639064266830107</v>
      </c>
      <c r="H13" s="9">
        <v>1.61</v>
      </c>
      <c r="I13" s="9">
        <v>1.7614869025275779</v>
      </c>
      <c r="J13" s="9">
        <v>1.6798146901567721</v>
      </c>
      <c r="K13" s="10">
        <v>1.6336901785574394</v>
      </c>
      <c r="L13" s="10">
        <v>1.5942283784218485</v>
      </c>
      <c r="M13" s="10">
        <v>1.5711842938235554</v>
      </c>
      <c r="N13" s="9">
        <v>1.54</v>
      </c>
    </row>
    <row r="16" spans="1:19" x14ac:dyDescent="0.3">
      <c r="B16" t="s">
        <v>316</v>
      </c>
    </row>
    <row r="17" spans="2:22" x14ac:dyDescent="0.3">
      <c r="B17" t="s">
        <v>77</v>
      </c>
    </row>
    <row r="18" spans="2:22" x14ac:dyDescent="0.3">
      <c r="B18" t="s">
        <v>194</v>
      </c>
    </row>
    <row r="19" spans="2:22" x14ac:dyDescent="0.3">
      <c r="B19" t="s">
        <v>195</v>
      </c>
    </row>
    <row r="20" spans="2:22" x14ac:dyDescent="0.3">
      <c r="B20" t="s">
        <v>196</v>
      </c>
    </row>
    <row r="21" spans="2:22" x14ac:dyDescent="0.3">
      <c r="B21" t="s">
        <v>197</v>
      </c>
    </row>
    <row r="22" spans="2:22" ht="15" customHeight="1" x14ac:dyDescent="0.3">
      <c r="B22" t="s">
        <v>198</v>
      </c>
      <c r="S22" s="211"/>
      <c r="T22" s="211"/>
      <c r="U22" s="211"/>
      <c r="V22" s="211"/>
    </row>
    <row r="23" spans="2:22" x14ac:dyDescent="0.3">
      <c r="B23" t="s">
        <v>199</v>
      </c>
    </row>
    <row r="24" spans="2:22" x14ac:dyDescent="0.3">
      <c r="B24" t="s">
        <v>317</v>
      </c>
    </row>
    <row r="25" spans="2:22" x14ac:dyDescent="0.3">
      <c r="B25" t="s">
        <v>318</v>
      </c>
    </row>
  </sheetData>
  <mergeCells count="3">
    <mergeCell ref="S22:V22"/>
    <mergeCell ref="B11:B12"/>
    <mergeCell ref="C11:H11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8605-9F70-4B40-A135-3100AC51A6DD}">
  <dimension ref="A7:V23"/>
  <sheetViews>
    <sheetView showGridLines="0" zoomScaleNormal="10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32.88671875" style="19" customWidth="1"/>
    <col min="3" max="3" width="14.5546875" style="19" customWidth="1"/>
    <col min="4" max="18" width="11.109375" style="19" customWidth="1"/>
    <col min="19" max="22" width="11.44140625" style="19"/>
    <col min="23" max="23" width="15.88671875" style="19" customWidth="1"/>
    <col min="24" max="24" width="23.44140625" style="19" customWidth="1"/>
    <col min="25" max="32" width="19" style="19" customWidth="1"/>
    <col min="33" max="16384" width="11.44140625" style="19"/>
  </cols>
  <sheetData>
    <row r="7" spans="1:22" x14ac:dyDescent="0.3">
      <c r="A7" s="22" t="s">
        <v>131</v>
      </c>
      <c r="B7" s="18" t="s">
        <v>263</v>
      </c>
    </row>
    <row r="8" spans="1:22" x14ac:dyDescent="0.3">
      <c r="B8" s="23" t="s">
        <v>89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22" ht="16.5" customHeight="1" x14ac:dyDescent="0.3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5"/>
    </row>
    <row r="10" spans="1:22" ht="16.5" customHeight="1" x14ac:dyDescent="0.3"/>
    <row r="11" spans="1:22" x14ac:dyDescent="0.3">
      <c r="C11" s="216" t="s">
        <v>72</v>
      </c>
      <c r="D11" s="216"/>
      <c r="E11" s="216"/>
      <c r="F11" s="216"/>
      <c r="G11" s="216"/>
      <c r="H11" s="216"/>
      <c r="I11" s="216"/>
      <c r="J11" s="216"/>
      <c r="K11" s="216"/>
      <c r="L11" s="217"/>
      <c r="M11" s="218" t="s">
        <v>73</v>
      </c>
      <c r="N11" s="219"/>
      <c r="O11" s="219"/>
      <c r="P11" s="219"/>
      <c r="Q11" s="219"/>
      <c r="R11" s="219"/>
      <c r="S11" s="219"/>
      <c r="T11" s="219"/>
      <c r="U11" s="219"/>
      <c r="V11" s="219"/>
    </row>
    <row r="12" spans="1:22" ht="15" customHeight="1" x14ac:dyDescent="0.3">
      <c r="C12" s="220" t="s">
        <v>182</v>
      </c>
      <c r="D12" s="220"/>
      <c r="E12" s="220" t="s">
        <v>181</v>
      </c>
      <c r="F12" s="220"/>
      <c r="G12" s="220" t="s">
        <v>211</v>
      </c>
      <c r="H12" s="220"/>
      <c r="I12" s="220" t="s">
        <v>237</v>
      </c>
      <c r="J12" s="220"/>
      <c r="K12" s="220" t="s">
        <v>264</v>
      </c>
      <c r="L12" s="220"/>
      <c r="M12" s="220" t="s">
        <v>182</v>
      </c>
      <c r="N12" s="220"/>
      <c r="O12" s="220" t="s">
        <v>181</v>
      </c>
      <c r="P12" s="220"/>
      <c r="Q12" s="220" t="s">
        <v>211</v>
      </c>
      <c r="R12" s="220"/>
      <c r="S12" s="220" t="s">
        <v>237</v>
      </c>
      <c r="T12" s="220"/>
      <c r="U12" s="220" t="s">
        <v>264</v>
      </c>
      <c r="V12" s="220"/>
    </row>
    <row r="13" spans="1:22" x14ac:dyDescent="0.3">
      <c r="B13" s="123"/>
      <c r="C13" s="124" t="s">
        <v>12</v>
      </c>
      <c r="D13" s="124" t="s">
        <v>13</v>
      </c>
      <c r="E13" s="124" t="s">
        <v>12</v>
      </c>
      <c r="F13" s="124" t="s">
        <v>13</v>
      </c>
      <c r="G13" s="124" t="s">
        <v>12</v>
      </c>
      <c r="H13" s="124" t="s">
        <v>13</v>
      </c>
      <c r="I13" s="124" t="s">
        <v>12</v>
      </c>
      <c r="J13" s="124" t="s">
        <v>13</v>
      </c>
      <c r="K13" s="124" t="s">
        <v>12</v>
      </c>
      <c r="L13" s="124" t="s">
        <v>13</v>
      </c>
      <c r="M13" s="124" t="s">
        <v>12</v>
      </c>
      <c r="N13" s="124" t="s">
        <v>13</v>
      </c>
      <c r="O13" s="124" t="s">
        <v>12</v>
      </c>
      <c r="P13" s="124" t="s">
        <v>13</v>
      </c>
      <c r="Q13" s="124" t="s">
        <v>12</v>
      </c>
      <c r="R13" s="124" t="s">
        <v>13</v>
      </c>
      <c r="S13" s="124" t="s">
        <v>12</v>
      </c>
      <c r="T13" s="124" t="s">
        <v>13</v>
      </c>
      <c r="U13" s="124" t="s">
        <v>12</v>
      </c>
      <c r="V13" s="124" t="s">
        <v>13</v>
      </c>
    </row>
    <row r="14" spans="1:22" x14ac:dyDescent="0.3">
      <c r="B14" s="125" t="s">
        <v>52</v>
      </c>
      <c r="C14" s="74">
        <v>0.248</v>
      </c>
      <c r="D14" s="74">
        <v>0.23146978476101007</v>
      </c>
      <c r="E14" s="74">
        <v>0.255</v>
      </c>
      <c r="F14" s="74">
        <v>0.23175214901671362</v>
      </c>
      <c r="G14" s="74">
        <v>0.27138157894736842</v>
      </c>
      <c r="H14" s="74">
        <v>0.23192479561788265</v>
      </c>
      <c r="I14" s="74">
        <v>0.27853881278538811</v>
      </c>
      <c r="J14" s="74">
        <v>0.24043726807742455</v>
      </c>
      <c r="K14" s="74">
        <v>0.28969359331476324</v>
      </c>
      <c r="L14" s="74">
        <v>0.24689048307184203</v>
      </c>
      <c r="M14" s="74">
        <v>0.26430894373117952</v>
      </c>
      <c r="N14" s="74">
        <v>0.23521006481152412</v>
      </c>
      <c r="O14" s="74">
        <v>0.26719293502089952</v>
      </c>
      <c r="P14" s="74">
        <v>0.23529856756645329</v>
      </c>
      <c r="Q14" s="126">
        <v>0.27416773402520078</v>
      </c>
      <c r="R14" s="74">
        <v>0.23496228686361648</v>
      </c>
      <c r="S14" s="74">
        <v>0.28319852935062917</v>
      </c>
      <c r="T14" s="74">
        <v>0.23788744506579049</v>
      </c>
      <c r="U14" s="74">
        <v>0.29388487127567253</v>
      </c>
      <c r="V14" s="74">
        <v>0.24101806637933884</v>
      </c>
    </row>
    <row r="15" spans="1:22" x14ac:dyDescent="0.3">
      <c r="B15" s="72" t="s">
        <v>53</v>
      </c>
      <c r="C15" s="127">
        <v>0.11799999999999999</v>
      </c>
      <c r="D15" s="127">
        <v>0.18443388839588665</v>
      </c>
      <c r="E15" s="127">
        <v>0.12</v>
      </c>
      <c r="F15" s="127">
        <v>0.18824566438440407</v>
      </c>
      <c r="G15" s="127">
        <v>0.12171052631578948</v>
      </c>
      <c r="H15" s="127">
        <v>0.19416815963427442</v>
      </c>
      <c r="I15" s="127">
        <v>0.12633181126331811</v>
      </c>
      <c r="J15" s="127">
        <v>0.20459332062982649</v>
      </c>
      <c r="K15" s="127">
        <v>0.12813370473537605</v>
      </c>
      <c r="L15" s="127">
        <v>0.21102136663914139</v>
      </c>
      <c r="M15" s="127">
        <v>0.13431285101411769</v>
      </c>
      <c r="N15" s="127">
        <v>0.23209483469134051</v>
      </c>
      <c r="O15" s="127">
        <v>0.14181294028236516</v>
      </c>
      <c r="P15" s="127">
        <v>0.23867830382018038</v>
      </c>
      <c r="Q15" s="128">
        <v>0.14483234260566849</v>
      </c>
      <c r="R15" s="127">
        <v>0.24422312588677339</v>
      </c>
      <c r="S15" s="127">
        <v>0.14499999999999999</v>
      </c>
      <c r="T15" s="127">
        <v>0.25234786638210321</v>
      </c>
      <c r="U15" s="127">
        <v>0.15070870697136246</v>
      </c>
      <c r="V15" s="127">
        <v>0.26080694289819001</v>
      </c>
    </row>
    <row r="16" spans="1:22" x14ac:dyDescent="0.3">
      <c r="B16" s="72" t="s">
        <v>54</v>
      </c>
      <c r="C16" s="127">
        <v>0.17799999999999999</v>
      </c>
      <c r="D16" s="127">
        <v>0.12849611108211101</v>
      </c>
      <c r="E16" s="127">
        <v>0.18333333333333332</v>
      </c>
      <c r="F16" s="127">
        <v>0.12307818457627813</v>
      </c>
      <c r="G16" s="127">
        <v>0.17927631578947367</v>
      </c>
      <c r="H16" s="127">
        <v>0.11749999999999999</v>
      </c>
      <c r="I16" s="127">
        <v>0.17808219178082191</v>
      </c>
      <c r="J16" s="127">
        <v>0.11393039815464848</v>
      </c>
      <c r="K16" s="127">
        <v>0.1796657381615599</v>
      </c>
      <c r="L16" s="127">
        <v>0.11370380883567319</v>
      </c>
      <c r="M16" s="127">
        <v>0.17499999999999999</v>
      </c>
      <c r="N16" s="127">
        <v>0.12492746938428026</v>
      </c>
      <c r="O16" s="127">
        <v>0.17475190728128359</v>
      </c>
      <c r="P16" s="127">
        <v>0.1217988785663749</v>
      </c>
      <c r="Q16" s="128">
        <v>0.1701730762915038</v>
      </c>
      <c r="R16" s="127">
        <v>0.11837469296645248</v>
      </c>
      <c r="S16" s="127">
        <v>0.16686981493829875</v>
      </c>
      <c r="T16" s="127">
        <v>0.11501891191861563</v>
      </c>
      <c r="U16" s="127">
        <v>0.16406132484813421</v>
      </c>
      <c r="V16" s="127">
        <v>0.11147584352024338</v>
      </c>
    </row>
    <row r="17" spans="2:22" x14ac:dyDescent="0.3">
      <c r="B17" s="72" t="s">
        <v>55</v>
      </c>
      <c r="C17" s="127">
        <v>0.16800000000000001</v>
      </c>
      <c r="D17" s="127">
        <v>0.11152059299472777</v>
      </c>
      <c r="E17" s="127">
        <v>0.16350000000000001</v>
      </c>
      <c r="F17" s="127">
        <v>0.10885162559960639</v>
      </c>
      <c r="G17" s="127">
        <v>0.15953947368421054</v>
      </c>
      <c r="H17" s="127">
        <v>0.10730146962926372</v>
      </c>
      <c r="I17" s="127">
        <v>0.15068493150684931</v>
      </c>
      <c r="J17" s="127">
        <v>0.10251061411426486</v>
      </c>
      <c r="K17" s="127">
        <v>0.14902506963788301</v>
      </c>
      <c r="L17" s="127">
        <v>9.8323957473162679E-2</v>
      </c>
      <c r="M17" s="127">
        <v>0.14199999999999999</v>
      </c>
      <c r="N17" s="127">
        <v>0.11411650772512824</v>
      </c>
      <c r="O17" s="127">
        <v>0.14037425827950059</v>
      </c>
      <c r="P17" s="127">
        <v>0.11172095283651882</v>
      </c>
      <c r="Q17" s="128">
        <v>0.13943315051397417</v>
      </c>
      <c r="R17" s="127">
        <v>0.10952167911551815</v>
      </c>
      <c r="S17" s="127">
        <v>0.13360186042799141</v>
      </c>
      <c r="T17" s="127">
        <v>0.10515339083365458</v>
      </c>
      <c r="U17" s="127">
        <v>0.12695979172693087</v>
      </c>
      <c r="V17" s="127">
        <v>0.10056855634307403</v>
      </c>
    </row>
    <row r="18" spans="2:22" x14ac:dyDescent="0.3">
      <c r="B18" s="72" t="s">
        <v>56</v>
      </c>
      <c r="C18" s="127">
        <v>0.28839999999999999</v>
      </c>
      <c r="D18" s="127">
        <v>0.34408310278227283</v>
      </c>
      <c r="E18" s="127">
        <v>0.27833333333333332</v>
      </c>
      <c r="F18" s="127">
        <v>0.34807920954450411</v>
      </c>
      <c r="G18" s="127">
        <v>0.26809210526315791</v>
      </c>
      <c r="H18" s="127">
        <v>0.34912790099050678</v>
      </c>
      <c r="I18" s="127">
        <v>0.26636225266362251</v>
      </c>
      <c r="J18" s="127">
        <v>0.33856182930498441</v>
      </c>
      <c r="K18" s="127">
        <v>0.25348189415041783</v>
      </c>
      <c r="L18" s="127">
        <v>0.33006038398018228</v>
      </c>
      <c r="M18" s="127">
        <v>0.28399999999999997</v>
      </c>
      <c r="N18" s="127">
        <v>0.2936437547004776</v>
      </c>
      <c r="O18" s="127">
        <v>0.2758501468825813</v>
      </c>
      <c r="P18" s="127">
        <v>0.29251002153311589</v>
      </c>
      <c r="Q18" s="128">
        <v>0.2713783703898322</v>
      </c>
      <c r="R18" s="127">
        <v>0.29269444592520977</v>
      </c>
      <c r="S18" s="127">
        <v>0.27072694377975481</v>
      </c>
      <c r="T18" s="127">
        <v>0.28959133467886838</v>
      </c>
      <c r="U18" s="127">
        <v>0.26439109054093146</v>
      </c>
      <c r="V18" s="127">
        <v>0.2861300029761577</v>
      </c>
    </row>
    <row r="19" spans="2:22" x14ac:dyDescent="0.3">
      <c r="B19" s="129" t="s">
        <v>59</v>
      </c>
      <c r="C19" s="75">
        <f t="shared" ref="C19:J19" si="0">SUM(C14:C18)</f>
        <v>1.0004</v>
      </c>
      <c r="D19" s="75">
        <f t="shared" si="0"/>
        <v>1.0000034800160083</v>
      </c>
      <c r="E19" s="75">
        <f t="shared" si="0"/>
        <v>1.0001666666666666</v>
      </c>
      <c r="F19" s="75">
        <f t="shared" si="0"/>
        <v>1.0000068331215064</v>
      </c>
      <c r="G19" s="75">
        <f t="shared" si="0"/>
        <v>1</v>
      </c>
      <c r="H19" s="75">
        <f t="shared" si="0"/>
        <v>1.0000223258719274</v>
      </c>
      <c r="I19" s="75">
        <f t="shared" si="0"/>
        <v>0.99999999999999978</v>
      </c>
      <c r="J19" s="75">
        <f t="shared" si="0"/>
        <v>1.0000334302811489</v>
      </c>
      <c r="K19" s="75">
        <v>1</v>
      </c>
      <c r="L19" s="75">
        <v>1</v>
      </c>
      <c r="M19" s="75">
        <v>0.99962179474529722</v>
      </c>
      <c r="N19" s="75">
        <v>0.99999263131275073</v>
      </c>
      <c r="O19" s="75">
        <v>0.99998218774663017</v>
      </c>
      <c r="P19" s="75">
        <v>1.0000067243226434</v>
      </c>
      <c r="Q19" s="130">
        <v>0.9999846738261795</v>
      </c>
      <c r="R19" s="75">
        <v>0.99977623075757016</v>
      </c>
      <c r="S19" s="75">
        <v>1</v>
      </c>
      <c r="T19" s="75">
        <v>1</v>
      </c>
      <c r="U19" s="75">
        <v>1</v>
      </c>
      <c r="V19" s="75">
        <v>1</v>
      </c>
    </row>
    <row r="22" spans="2:22" x14ac:dyDescent="0.3">
      <c r="B22" s="131" t="s">
        <v>310</v>
      </c>
      <c r="C22" s="132"/>
      <c r="D22" s="132"/>
      <c r="E22" s="132"/>
      <c r="F22" s="132"/>
      <c r="G22" s="132"/>
      <c r="H22" s="132"/>
      <c r="I22" s="132"/>
      <c r="J22" s="132"/>
    </row>
    <row r="23" spans="2:22" x14ac:dyDescent="0.3">
      <c r="B23" s="131" t="s">
        <v>200</v>
      </c>
      <c r="C23" s="132"/>
      <c r="D23" s="132"/>
      <c r="E23" s="132"/>
      <c r="F23" s="132"/>
      <c r="G23" s="132"/>
      <c r="H23" s="132"/>
      <c r="I23" s="132"/>
      <c r="J23" s="132"/>
    </row>
  </sheetData>
  <mergeCells count="12">
    <mergeCell ref="C11:L11"/>
    <mergeCell ref="M11:V11"/>
    <mergeCell ref="U12:V12"/>
    <mergeCell ref="I12:J12"/>
    <mergeCell ref="C12:D12"/>
    <mergeCell ref="E12:F12"/>
    <mergeCell ref="K12:L12"/>
    <mergeCell ref="M12:N12"/>
    <mergeCell ref="G12:H12"/>
    <mergeCell ref="O12:P12"/>
    <mergeCell ref="Q12:R12"/>
    <mergeCell ref="S12:T1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B9FE-7989-4FE7-A3D4-773B5334E3EA}">
  <dimension ref="A7:Y25"/>
  <sheetViews>
    <sheetView showGridLines="0" zoomScaleNormal="10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32.88671875" style="19" customWidth="1"/>
    <col min="3" max="3" width="14.5546875" style="19" customWidth="1"/>
    <col min="4" max="11" width="11.109375" style="19" customWidth="1"/>
    <col min="12" max="12" width="14.88671875" style="19" customWidth="1"/>
    <col min="13" max="22" width="11.44140625" style="19"/>
    <col min="23" max="23" width="15.88671875" style="19" customWidth="1"/>
    <col min="24" max="24" width="23.44140625" style="19" customWidth="1"/>
    <col min="25" max="32" width="19" style="19" customWidth="1"/>
    <col min="33" max="16384" width="11.44140625" style="19"/>
  </cols>
  <sheetData>
    <row r="7" spans="1:25" x14ac:dyDescent="0.3">
      <c r="A7" s="22" t="s">
        <v>132</v>
      </c>
      <c r="B7" s="18" t="s">
        <v>324</v>
      </c>
    </row>
    <row r="8" spans="1:25" x14ac:dyDescent="0.3">
      <c r="B8" s="23" t="s">
        <v>89</v>
      </c>
      <c r="D8" s="18"/>
      <c r="E8" s="18"/>
      <c r="F8" s="18"/>
      <c r="G8" s="18"/>
      <c r="H8" s="18"/>
      <c r="I8" s="18"/>
      <c r="J8" s="18"/>
      <c r="K8" s="18"/>
      <c r="Y8" s="24"/>
    </row>
    <row r="9" spans="1:25" ht="16.5" customHeight="1" x14ac:dyDescent="0.3">
      <c r="D9" s="23"/>
      <c r="E9" s="23"/>
      <c r="F9" s="23"/>
      <c r="G9" s="23"/>
      <c r="H9" s="23"/>
      <c r="I9" s="23"/>
      <c r="J9" s="23"/>
      <c r="K9" s="23"/>
      <c r="L9" s="25"/>
      <c r="Y9" s="57"/>
    </row>
    <row r="10" spans="1:25" ht="16.5" customHeight="1" x14ac:dyDescent="0.3"/>
    <row r="11" spans="1:25" x14ac:dyDescent="0.3">
      <c r="C11" s="216" t="s">
        <v>72</v>
      </c>
      <c r="D11" s="216"/>
      <c r="E11" s="216"/>
      <c r="F11" s="216"/>
      <c r="G11" s="216"/>
      <c r="H11" s="216"/>
      <c r="I11" s="216"/>
      <c r="J11" s="216"/>
      <c r="K11" s="216"/>
      <c r="L11" s="217"/>
      <c r="M11" s="218" t="s">
        <v>73</v>
      </c>
      <c r="N11" s="216"/>
      <c r="O11" s="216"/>
      <c r="P11" s="216"/>
      <c r="Q11" s="216"/>
      <c r="R11" s="216"/>
      <c r="S11" s="216"/>
      <c r="T11" s="216"/>
      <c r="U11" s="216"/>
      <c r="V11" s="216"/>
    </row>
    <row r="12" spans="1:25" ht="15" customHeight="1" x14ac:dyDescent="0.3">
      <c r="C12" s="220" t="s">
        <v>182</v>
      </c>
      <c r="D12" s="220"/>
      <c r="E12" s="220" t="s">
        <v>181</v>
      </c>
      <c r="F12" s="220"/>
      <c r="G12" s="220" t="s">
        <v>211</v>
      </c>
      <c r="H12" s="220"/>
      <c r="I12" s="220" t="s">
        <v>237</v>
      </c>
      <c r="J12" s="220"/>
      <c r="K12" s="220" t="s">
        <v>264</v>
      </c>
      <c r="L12" s="220"/>
      <c r="M12" s="122" t="s">
        <v>182</v>
      </c>
      <c r="N12" s="122"/>
      <c r="O12" s="122" t="s">
        <v>181</v>
      </c>
      <c r="P12" s="122"/>
      <c r="Q12" s="122" t="s">
        <v>211</v>
      </c>
      <c r="R12" s="122"/>
      <c r="S12" s="220" t="s">
        <v>237</v>
      </c>
      <c r="T12" s="220"/>
      <c r="U12" s="220" t="s">
        <v>264</v>
      </c>
      <c r="V12" s="220"/>
    </row>
    <row r="13" spans="1:25" x14ac:dyDescent="0.3">
      <c r="B13" s="123"/>
      <c r="C13" s="124" t="s">
        <v>12</v>
      </c>
      <c r="D13" s="124" t="s">
        <v>13</v>
      </c>
      <c r="E13" s="124" t="s">
        <v>12</v>
      </c>
      <c r="F13" s="124" t="s">
        <v>13</v>
      </c>
      <c r="G13" s="124" t="s">
        <v>12</v>
      </c>
      <c r="H13" s="124" t="s">
        <v>13</v>
      </c>
      <c r="I13" s="124" t="s">
        <v>12</v>
      </c>
      <c r="J13" s="124" t="s">
        <v>13</v>
      </c>
      <c r="K13" s="124" t="s">
        <v>12</v>
      </c>
      <c r="L13" s="124" t="s">
        <v>13</v>
      </c>
      <c r="M13" s="124" t="s">
        <v>12</v>
      </c>
      <c r="N13" s="124" t="s">
        <v>13</v>
      </c>
      <c r="O13" s="124" t="s">
        <v>12</v>
      </c>
      <c r="P13" s="124" t="s">
        <v>13</v>
      </c>
      <c r="Q13" s="124" t="s">
        <v>12</v>
      </c>
      <c r="R13" s="124" t="s">
        <v>13</v>
      </c>
      <c r="S13" s="124" t="s">
        <v>12</v>
      </c>
      <c r="T13" s="124" t="s">
        <v>13</v>
      </c>
      <c r="U13" s="124" t="s">
        <v>12</v>
      </c>
      <c r="V13" s="124" t="s">
        <v>13</v>
      </c>
    </row>
    <row r="14" spans="1:25" x14ac:dyDescent="0.3">
      <c r="B14" s="125" t="s">
        <v>52</v>
      </c>
      <c r="C14" s="74">
        <v>0.41776839773862601</v>
      </c>
      <c r="D14" s="74">
        <v>0.30286797243217273</v>
      </c>
      <c r="E14" s="74">
        <v>0.42080548387481531</v>
      </c>
      <c r="F14" s="74">
        <v>0.30205829576126875</v>
      </c>
      <c r="G14" s="74">
        <v>0.42531699688780739</v>
      </c>
      <c r="H14" s="74">
        <v>0.30540443259063466</v>
      </c>
      <c r="I14" s="74">
        <v>0.42699999999999999</v>
      </c>
      <c r="J14" s="74">
        <v>0.30455804140477344</v>
      </c>
      <c r="K14" s="74">
        <v>0.42687909973891852</v>
      </c>
      <c r="L14" s="74">
        <v>0.30551570455908489</v>
      </c>
      <c r="M14" s="74">
        <v>0.39539999999999997</v>
      </c>
      <c r="N14" s="74">
        <v>0.28349999999999997</v>
      </c>
      <c r="O14" s="126">
        <v>0.39900000000000002</v>
      </c>
      <c r="P14" s="74">
        <v>0.28499999999999998</v>
      </c>
      <c r="Q14" s="74">
        <v>0.39957648690353675</v>
      </c>
      <c r="R14" s="74">
        <v>0.28579977021537956</v>
      </c>
      <c r="S14" s="74">
        <v>0.40400000000000003</v>
      </c>
      <c r="T14" s="74">
        <v>0.28699999999999998</v>
      </c>
      <c r="U14" s="74">
        <v>0.40699999999999997</v>
      </c>
      <c r="V14" s="74">
        <v>0.28899999999999998</v>
      </c>
    </row>
    <row r="15" spans="1:25" x14ac:dyDescent="0.3">
      <c r="B15" s="72" t="s">
        <v>53</v>
      </c>
      <c r="C15" s="127">
        <v>0.11562057384975255</v>
      </c>
      <c r="D15" s="127">
        <v>0.26988921550532691</v>
      </c>
      <c r="E15" s="127">
        <v>0.11695778545612133</v>
      </c>
      <c r="F15" s="127">
        <v>0.27374278088574516</v>
      </c>
      <c r="G15" s="127">
        <v>0.11763165192740281</v>
      </c>
      <c r="H15" s="127">
        <v>0.27355256325528643</v>
      </c>
      <c r="I15" s="127">
        <v>0.121</v>
      </c>
      <c r="J15" s="127">
        <v>0.27700000000000002</v>
      </c>
      <c r="K15" s="127">
        <v>0.121</v>
      </c>
      <c r="L15" s="127">
        <v>0.27706405296393438</v>
      </c>
      <c r="M15" s="127">
        <v>0.14249999999999999</v>
      </c>
      <c r="N15" s="127">
        <v>0.31340000000000001</v>
      </c>
      <c r="O15" s="128">
        <v>0.14199999999999999</v>
      </c>
      <c r="P15" s="127">
        <v>0.316</v>
      </c>
      <c r="Q15" s="127">
        <v>0.14255548549697564</v>
      </c>
      <c r="R15" s="127">
        <v>0.31524804811136314</v>
      </c>
      <c r="S15" s="127">
        <v>0.14599999999999999</v>
      </c>
      <c r="T15" s="127">
        <v>0.317</v>
      </c>
      <c r="U15" s="127">
        <v>0.14499999999999999</v>
      </c>
      <c r="V15" s="127">
        <v>0.314</v>
      </c>
    </row>
    <row r="16" spans="1:25" x14ac:dyDescent="0.3">
      <c r="B16" s="72" t="s">
        <v>54</v>
      </c>
      <c r="C16" s="127">
        <v>0.17761175465134474</v>
      </c>
      <c r="D16" s="127">
        <v>0.13932466924458567</v>
      </c>
      <c r="E16" s="127">
        <v>0.17555999999999999</v>
      </c>
      <c r="F16" s="127">
        <v>0.13842906042191302</v>
      </c>
      <c r="G16" s="127">
        <v>0.17085092287307807</v>
      </c>
      <c r="H16" s="127">
        <v>0.13409294750755296</v>
      </c>
      <c r="I16" s="127">
        <v>0.16524886538389399</v>
      </c>
      <c r="J16" s="127">
        <v>0.13032394180475584</v>
      </c>
      <c r="K16" s="127">
        <v>0.16576505557926099</v>
      </c>
      <c r="L16" s="127">
        <v>0.13030785874716316</v>
      </c>
      <c r="M16" s="127">
        <v>0.16639999999999999</v>
      </c>
      <c r="N16" s="127">
        <v>0.1275</v>
      </c>
      <c r="O16" s="128">
        <v>0.16600000000000001</v>
      </c>
      <c r="P16" s="127">
        <v>0.123</v>
      </c>
      <c r="Q16" s="127">
        <v>0.16331869288653905</v>
      </c>
      <c r="R16" s="127">
        <v>0.12173097264746194</v>
      </c>
      <c r="S16" s="127">
        <v>0.161717519212635</v>
      </c>
      <c r="T16" s="127">
        <v>0.124</v>
      </c>
      <c r="U16" s="127">
        <v>0.16300000000000001</v>
      </c>
      <c r="V16" s="127">
        <v>0.126</v>
      </c>
    </row>
    <row r="17" spans="2:22" x14ac:dyDescent="0.3">
      <c r="B17" s="72" t="s">
        <v>55</v>
      </c>
      <c r="C17" s="127">
        <v>0.1045</v>
      </c>
      <c r="D17" s="127">
        <v>8.5500000000000007E-2</v>
      </c>
      <c r="E17" s="127">
        <v>0.1038</v>
      </c>
      <c r="F17" s="127">
        <v>8.8400000000000006E-2</v>
      </c>
      <c r="G17" s="127">
        <v>0.1045</v>
      </c>
      <c r="H17" s="127">
        <v>8.9439553436555963E-2</v>
      </c>
      <c r="I17" s="127">
        <v>0.110393458609955</v>
      </c>
      <c r="J17" s="127">
        <v>8.9264940735205717E-2</v>
      </c>
      <c r="K17" s="127">
        <v>0.11158160424094722</v>
      </c>
      <c r="L17" s="127">
        <v>9.0658403791201672E-2</v>
      </c>
      <c r="M17" s="127">
        <v>0.1079</v>
      </c>
      <c r="N17" s="127">
        <v>7.6899999999999996E-2</v>
      </c>
      <c r="O17" s="128">
        <v>0.108</v>
      </c>
      <c r="P17" s="127">
        <v>7.6999999999999999E-2</v>
      </c>
      <c r="Q17" s="127">
        <v>0.10722440481643755</v>
      </c>
      <c r="R17" s="127">
        <v>7.6239413418881241E-2</v>
      </c>
      <c r="S17" s="127">
        <v>0.111</v>
      </c>
      <c r="T17" s="127">
        <v>0.08</v>
      </c>
      <c r="U17" s="127">
        <v>0.113</v>
      </c>
      <c r="V17" s="127">
        <v>8.2000000000000003E-2</v>
      </c>
    </row>
    <row r="18" spans="2:22" x14ac:dyDescent="0.3">
      <c r="B18" s="72" t="s">
        <v>56</v>
      </c>
      <c r="C18" s="127">
        <v>0.1845</v>
      </c>
      <c r="D18" s="127">
        <v>0.20200000000000001</v>
      </c>
      <c r="E18" s="127">
        <v>0.18240000000000001</v>
      </c>
      <c r="F18" s="127">
        <v>0.19750000000000001</v>
      </c>
      <c r="G18" s="127">
        <v>0.18147397775244217</v>
      </c>
      <c r="H18" s="127">
        <v>0.19730102907854924</v>
      </c>
      <c r="I18" s="127">
        <v>0.17728517309928352</v>
      </c>
      <c r="J18" s="127">
        <v>0.19900000000000001</v>
      </c>
      <c r="K18" s="127">
        <v>0.17465701412443679</v>
      </c>
      <c r="L18" s="127">
        <v>0.19650000000000001</v>
      </c>
      <c r="M18" s="127">
        <v>0.1875</v>
      </c>
      <c r="N18" s="127">
        <v>0.19839999999999999</v>
      </c>
      <c r="O18" s="128">
        <v>0.185</v>
      </c>
      <c r="P18" s="127">
        <v>0.19900000000000001</v>
      </c>
      <c r="Q18" s="127">
        <v>0.17751565090707899</v>
      </c>
      <c r="R18" s="127">
        <v>0.19136959722775398</v>
      </c>
      <c r="S18" s="127">
        <v>0.17699999999999999</v>
      </c>
      <c r="T18" s="127">
        <v>0.192</v>
      </c>
      <c r="U18" s="127">
        <v>0.17199999999999999</v>
      </c>
      <c r="V18" s="127">
        <v>0.189</v>
      </c>
    </row>
    <row r="19" spans="2:22" x14ac:dyDescent="0.3">
      <c r="B19" s="129" t="s">
        <v>59</v>
      </c>
      <c r="C19" s="75">
        <f t="shared" ref="C19:H19" si="0">SUM(C14:C18)</f>
        <v>1.0000007262397235</v>
      </c>
      <c r="D19" s="75">
        <f t="shared" si="0"/>
        <v>0.99958185718208536</v>
      </c>
      <c r="E19" s="75">
        <f t="shared" si="0"/>
        <v>0.9995232693309366</v>
      </c>
      <c r="F19" s="75">
        <f t="shared" si="0"/>
        <v>1.0001301370689268</v>
      </c>
      <c r="G19" s="75">
        <f t="shared" si="0"/>
        <v>0.99977354944073049</v>
      </c>
      <c r="H19" s="75">
        <f t="shared" si="0"/>
        <v>0.99979052586857931</v>
      </c>
      <c r="I19" s="75">
        <v>1</v>
      </c>
      <c r="J19" s="75">
        <v>1</v>
      </c>
      <c r="K19" s="75">
        <v>1</v>
      </c>
      <c r="L19" s="75">
        <v>1</v>
      </c>
      <c r="M19" s="75">
        <f t="shared" ref="M19:R19" si="1">SUM(M14:M18)</f>
        <v>0.99969999999999992</v>
      </c>
      <c r="N19" s="75">
        <f t="shared" si="1"/>
        <v>0.99969999999999992</v>
      </c>
      <c r="O19" s="130">
        <f t="shared" si="1"/>
        <v>1</v>
      </c>
      <c r="P19" s="75">
        <f t="shared" si="1"/>
        <v>1</v>
      </c>
      <c r="Q19" s="75">
        <f t="shared" si="1"/>
        <v>0.99019072101056793</v>
      </c>
      <c r="R19" s="75">
        <f t="shared" si="1"/>
        <v>0.99038780162083984</v>
      </c>
      <c r="S19" s="75">
        <v>1</v>
      </c>
      <c r="T19" s="75">
        <v>1</v>
      </c>
      <c r="U19" s="75">
        <f>SUM(U14:U18)</f>
        <v>1</v>
      </c>
      <c r="V19" s="75">
        <f>SUM(V14:V18)</f>
        <v>1</v>
      </c>
    </row>
    <row r="22" spans="2:22" ht="15" customHeight="1" x14ac:dyDescent="0.3">
      <c r="B22" s="19" t="s">
        <v>310</v>
      </c>
      <c r="Q22" s="221"/>
      <c r="R22" s="221"/>
      <c r="S22" s="221"/>
      <c r="T22" s="221"/>
    </row>
    <row r="23" spans="2:22" x14ac:dyDescent="0.3">
      <c r="B23" s="134" t="s">
        <v>77</v>
      </c>
      <c r="C23" s="132"/>
      <c r="D23" s="132"/>
      <c r="E23" s="132"/>
      <c r="F23" s="132"/>
    </row>
    <row r="24" spans="2:22" x14ac:dyDescent="0.3">
      <c r="B24" s="19" t="s">
        <v>322</v>
      </c>
    </row>
    <row r="25" spans="2:22" x14ac:dyDescent="0.3">
      <c r="B25" s="19" t="s">
        <v>323</v>
      </c>
    </row>
  </sheetData>
  <mergeCells count="10">
    <mergeCell ref="C11:L11"/>
    <mergeCell ref="M11:V11"/>
    <mergeCell ref="U12:V12"/>
    <mergeCell ref="Q22:T22"/>
    <mergeCell ref="C12:D12"/>
    <mergeCell ref="E12:F12"/>
    <mergeCell ref="K12:L12"/>
    <mergeCell ref="I12:J12"/>
    <mergeCell ref="G12:H12"/>
    <mergeCell ref="S12:T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3DFE-C9FD-43A1-AB24-DAA7729DB200}">
  <dimension ref="A7:X32"/>
  <sheetViews>
    <sheetView showGridLines="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32.88671875" style="19" customWidth="1"/>
    <col min="3" max="3" width="14.5546875" style="19" customWidth="1"/>
    <col min="4" max="11" width="11.109375" style="19" customWidth="1"/>
    <col min="12" max="12" width="14.88671875" style="19" customWidth="1"/>
    <col min="13" max="22" width="11.44140625" style="19"/>
    <col min="23" max="23" width="15.88671875" style="19" customWidth="1"/>
    <col min="24" max="24" width="23.44140625" style="19" customWidth="1"/>
    <col min="25" max="32" width="19" style="19" customWidth="1"/>
    <col min="33" max="16384" width="11.44140625" style="19"/>
  </cols>
  <sheetData>
    <row r="7" spans="1:24" x14ac:dyDescent="0.3">
      <c r="A7" s="22" t="s">
        <v>133</v>
      </c>
      <c r="B7" s="18" t="s">
        <v>325</v>
      </c>
    </row>
    <row r="8" spans="1:24" x14ac:dyDescent="0.3">
      <c r="B8" s="23" t="s">
        <v>89</v>
      </c>
      <c r="D8" s="18"/>
      <c r="E8" s="18"/>
      <c r="F8" s="18"/>
      <c r="G8" s="18"/>
      <c r="H8" s="18"/>
      <c r="I8" s="18"/>
      <c r="J8" s="18"/>
      <c r="K8" s="18"/>
      <c r="X8" s="24"/>
    </row>
    <row r="9" spans="1:24" ht="16.5" customHeight="1" x14ac:dyDescent="0.3">
      <c r="D9" s="23"/>
      <c r="E9" s="23"/>
      <c r="F9" s="23"/>
      <c r="G9" s="23"/>
      <c r="H9" s="23"/>
      <c r="I9" s="23"/>
      <c r="J9" s="23"/>
      <c r="K9" s="23"/>
      <c r="L9" s="25"/>
      <c r="X9" s="57"/>
    </row>
    <row r="10" spans="1:24" ht="16.5" customHeight="1" x14ac:dyDescent="0.3"/>
    <row r="11" spans="1:24" x14ac:dyDescent="0.3">
      <c r="C11" s="216" t="s">
        <v>72</v>
      </c>
      <c r="D11" s="216"/>
      <c r="E11" s="216"/>
      <c r="F11" s="216"/>
      <c r="G11" s="216"/>
      <c r="H11" s="216"/>
      <c r="I11" s="216"/>
      <c r="J11" s="216"/>
      <c r="K11" s="216"/>
      <c r="L11" s="217"/>
      <c r="M11" s="218" t="s">
        <v>73</v>
      </c>
      <c r="N11" s="216"/>
      <c r="O11" s="216"/>
      <c r="P11" s="216"/>
      <c r="Q11" s="216"/>
      <c r="R11" s="216"/>
      <c r="S11" s="216"/>
      <c r="T11" s="216"/>
      <c r="U11" s="216"/>
      <c r="V11" s="216"/>
    </row>
    <row r="12" spans="1:24" ht="15" customHeight="1" x14ac:dyDescent="0.3">
      <c r="C12" s="220" t="s">
        <v>182</v>
      </c>
      <c r="D12" s="220"/>
      <c r="E12" s="220" t="s">
        <v>181</v>
      </c>
      <c r="F12" s="220"/>
      <c r="G12" s="220" t="s">
        <v>211</v>
      </c>
      <c r="H12" s="220"/>
      <c r="I12" s="220" t="s">
        <v>237</v>
      </c>
      <c r="J12" s="220"/>
      <c r="K12" s="220" t="s">
        <v>264</v>
      </c>
      <c r="L12" s="220"/>
      <c r="M12" s="122" t="s">
        <v>182</v>
      </c>
      <c r="N12" s="122"/>
      <c r="O12" s="122" t="s">
        <v>181</v>
      </c>
      <c r="P12" s="122"/>
      <c r="Q12" s="122" t="s">
        <v>211</v>
      </c>
      <c r="R12" s="122"/>
      <c r="S12" s="220" t="s">
        <v>237</v>
      </c>
      <c r="T12" s="220"/>
      <c r="U12" s="220" t="s">
        <v>264</v>
      </c>
      <c r="V12" s="220"/>
    </row>
    <row r="13" spans="1:24" x14ac:dyDescent="0.3">
      <c r="B13" s="123"/>
      <c r="C13" s="124" t="s">
        <v>12</v>
      </c>
      <c r="D13" s="124" t="s">
        <v>13</v>
      </c>
      <c r="E13" s="124" t="s">
        <v>12</v>
      </c>
      <c r="F13" s="124" t="s">
        <v>13</v>
      </c>
      <c r="G13" s="124" t="s">
        <v>12</v>
      </c>
      <c r="H13" s="124" t="s">
        <v>13</v>
      </c>
      <c r="I13" s="124" t="s">
        <v>12</v>
      </c>
      <c r="J13" s="124" t="s">
        <v>13</v>
      </c>
      <c r="K13" s="124" t="s">
        <v>12</v>
      </c>
      <c r="L13" s="124" t="s">
        <v>13</v>
      </c>
      <c r="M13" s="124" t="s">
        <v>12</v>
      </c>
      <c r="N13" s="124" t="s">
        <v>13</v>
      </c>
      <c r="O13" s="124" t="s">
        <v>12</v>
      </c>
      <c r="P13" s="124" t="s">
        <v>13</v>
      </c>
      <c r="Q13" s="124" t="s">
        <v>12</v>
      </c>
      <c r="R13" s="124" t="s">
        <v>13</v>
      </c>
      <c r="S13" s="124" t="s">
        <v>12</v>
      </c>
      <c r="T13" s="124" t="s">
        <v>13</v>
      </c>
      <c r="U13" s="124" t="s">
        <v>12</v>
      </c>
      <c r="V13" s="124" t="s">
        <v>13</v>
      </c>
    </row>
    <row r="14" spans="1:24" x14ac:dyDescent="0.3">
      <c r="B14" s="125" t="s">
        <v>52</v>
      </c>
      <c r="C14" s="74">
        <v>0.48518518518518516</v>
      </c>
      <c r="D14" s="74">
        <v>0.4049429657794677</v>
      </c>
      <c r="E14" s="74">
        <v>0.50420168067226889</v>
      </c>
      <c r="F14" s="74">
        <v>0.40391459074733094</v>
      </c>
      <c r="G14" s="74">
        <v>0.50498338870431891</v>
      </c>
      <c r="H14" s="74">
        <v>0.38130841121495329</v>
      </c>
      <c r="I14" s="74">
        <v>0.49609984399375973</v>
      </c>
      <c r="J14" s="74">
        <v>0.371</v>
      </c>
      <c r="K14" s="74">
        <v>0.47417840375586856</v>
      </c>
      <c r="L14" s="74">
        <v>0.37931034482758619</v>
      </c>
      <c r="M14" s="74">
        <v>0.45319999999999999</v>
      </c>
      <c r="N14" s="74">
        <v>0.35639999999999999</v>
      </c>
      <c r="O14" s="126">
        <v>0.44800000000000001</v>
      </c>
      <c r="P14" s="74">
        <v>0.34799999999999998</v>
      </c>
      <c r="Q14" s="74">
        <v>0.44900000000000001</v>
      </c>
      <c r="R14" s="74">
        <v>0.34899999999999998</v>
      </c>
      <c r="S14" s="74">
        <v>0.44500000000000001</v>
      </c>
      <c r="T14" s="74">
        <v>0.34899999999999998</v>
      </c>
      <c r="U14" s="74">
        <v>0.42799999999999999</v>
      </c>
      <c r="V14" s="74">
        <v>0.34399999999999997</v>
      </c>
    </row>
    <row r="15" spans="1:24" x14ac:dyDescent="0.3">
      <c r="B15" s="72" t="s">
        <v>53</v>
      </c>
      <c r="C15" s="127">
        <v>8.8888888888888892E-2</v>
      </c>
      <c r="D15" s="127">
        <v>0.22433460076045628</v>
      </c>
      <c r="E15" s="127">
        <v>6.8907563025210089E-2</v>
      </c>
      <c r="F15" s="127">
        <v>0.21174377224199289</v>
      </c>
      <c r="G15" s="127">
        <v>6.1461794019933555E-2</v>
      </c>
      <c r="H15" s="127">
        <v>0.19439252336448598</v>
      </c>
      <c r="I15" s="127">
        <v>6.2402496099843996E-2</v>
      </c>
      <c r="J15" s="127">
        <v>0.19550173010380623</v>
      </c>
      <c r="K15" s="127">
        <v>6.1032863849765258E-2</v>
      </c>
      <c r="L15" s="127">
        <v>0.2</v>
      </c>
      <c r="M15" s="127">
        <v>0.13139999999999999</v>
      </c>
      <c r="N15" s="127">
        <v>0.27950000000000003</v>
      </c>
      <c r="O15" s="128">
        <v>0.11899999999999999</v>
      </c>
      <c r="P15" s="127">
        <v>0.26100000000000001</v>
      </c>
      <c r="Q15" s="127">
        <v>0.107</v>
      </c>
      <c r="R15" s="127">
        <v>0.246</v>
      </c>
      <c r="S15" s="127">
        <v>0.105</v>
      </c>
      <c r="T15" s="127">
        <v>0.22700000000000001</v>
      </c>
      <c r="U15" s="127">
        <v>0.1</v>
      </c>
      <c r="V15" s="127">
        <v>0.22900000000000001</v>
      </c>
    </row>
    <row r="16" spans="1:24" x14ac:dyDescent="0.3">
      <c r="B16" s="72" t="s">
        <v>54</v>
      </c>
      <c r="C16" s="127">
        <v>0.16296296296296298</v>
      </c>
      <c r="D16" s="127">
        <v>0.11406844106463879</v>
      </c>
      <c r="E16" s="127">
        <v>0.1546218487394958</v>
      </c>
      <c r="F16" s="127">
        <v>0.11921708185053381</v>
      </c>
      <c r="G16" s="127">
        <v>0.17949999999999999</v>
      </c>
      <c r="H16" s="127">
        <v>0.17570093457943925</v>
      </c>
      <c r="I16" s="127">
        <v>0.20436817472698907</v>
      </c>
      <c r="J16" s="127">
        <v>0.19896193771626297</v>
      </c>
      <c r="K16" s="127">
        <v>0.2190923317683881</v>
      </c>
      <c r="L16" s="127">
        <v>0.19310344827586207</v>
      </c>
      <c r="M16" s="127">
        <v>0.1699</v>
      </c>
      <c r="N16" s="127">
        <v>0.14241210502892745</v>
      </c>
      <c r="O16" s="128">
        <v>0.17499999999999999</v>
      </c>
      <c r="P16" s="127">
        <v>0.157</v>
      </c>
      <c r="Q16" s="127">
        <v>0.17699999999999999</v>
      </c>
      <c r="R16" s="127">
        <v>0.16700000000000001</v>
      </c>
      <c r="S16" s="127">
        <v>0.182</v>
      </c>
      <c r="T16" s="127">
        <v>0.17199999999999999</v>
      </c>
      <c r="U16" s="127">
        <v>0.184</v>
      </c>
      <c r="V16" s="127">
        <v>0.16900000000000001</v>
      </c>
    </row>
    <row r="17" spans="2:22" x14ac:dyDescent="0.3">
      <c r="B17" s="72" t="s">
        <v>55</v>
      </c>
      <c r="C17" s="127">
        <v>0.15</v>
      </c>
      <c r="D17" s="127">
        <v>0.11406844106463879</v>
      </c>
      <c r="E17" s="127">
        <v>0.16302521008403362</v>
      </c>
      <c r="F17" s="127">
        <v>0.11565836298932385</v>
      </c>
      <c r="G17" s="127">
        <v>0.16112956810631229</v>
      </c>
      <c r="H17" s="127">
        <v>0.1085</v>
      </c>
      <c r="I17" s="127">
        <v>0.1357254290171607</v>
      </c>
      <c r="J17" s="127">
        <v>9.5155709342560554E-2</v>
      </c>
      <c r="K17" s="127">
        <v>0.13928012519561817</v>
      </c>
      <c r="L17" s="127">
        <v>0.10344827586206896</v>
      </c>
      <c r="M17" s="127">
        <v>0.1235</v>
      </c>
      <c r="N17" s="127">
        <v>7.8399999999999997E-2</v>
      </c>
      <c r="O17" s="128">
        <v>0.128</v>
      </c>
      <c r="P17" s="127">
        <v>7.8E-2</v>
      </c>
      <c r="Q17" s="127">
        <v>0.129</v>
      </c>
      <c r="R17" s="127">
        <v>6.9000000000000006E-2</v>
      </c>
      <c r="S17" s="127">
        <v>0.129</v>
      </c>
      <c r="T17" s="127">
        <v>7.2999999999999995E-2</v>
      </c>
      <c r="U17" s="127">
        <v>0.13900000000000001</v>
      </c>
      <c r="V17" s="127">
        <v>7.5999999999999998E-2</v>
      </c>
    </row>
    <row r="18" spans="2:22" x14ac:dyDescent="0.3">
      <c r="B18" s="72" t="s">
        <v>56</v>
      </c>
      <c r="C18" s="127">
        <v>0.11296296296296296</v>
      </c>
      <c r="D18" s="127">
        <v>0.14258555133079848</v>
      </c>
      <c r="E18" s="127">
        <v>0.1092436974789916</v>
      </c>
      <c r="F18" s="127">
        <v>0.1494661921708185</v>
      </c>
      <c r="G18" s="127">
        <v>9.3023255813953487E-2</v>
      </c>
      <c r="H18" s="127">
        <v>0.14018691588785046</v>
      </c>
      <c r="I18" s="127">
        <v>0.10140405616224649</v>
      </c>
      <c r="J18" s="127">
        <v>0.13900000000000001</v>
      </c>
      <c r="K18" s="127">
        <v>0.10641627543035993</v>
      </c>
      <c r="L18" s="127">
        <v>0.12413793103448276</v>
      </c>
      <c r="M18" s="127">
        <v>0.1215</v>
      </c>
      <c r="N18" s="127">
        <v>0.14349999999999999</v>
      </c>
      <c r="O18" s="128">
        <v>0.13</v>
      </c>
      <c r="P18" s="127">
        <v>0.156</v>
      </c>
      <c r="Q18" s="127">
        <v>0.13800000000000001</v>
      </c>
      <c r="R18" s="127">
        <v>0.16900000000000001</v>
      </c>
      <c r="S18" s="127">
        <v>0.13900000000000001</v>
      </c>
      <c r="T18" s="127">
        <v>0.17899999999999999</v>
      </c>
      <c r="U18" s="127">
        <v>0.14899999999999999</v>
      </c>
      <c r="V18" s="127">
        <v>0.182</v>
      </c>
    </row>
    <row r="19" spans="2:22" x14ac:dyDescent="0.3">
      <c r="B19" s="129" t="s">
        <v>59</v>
      </c>
      <c r="C19" s="75">
        <f t="shared" ref="C19:J19" si="0">SUM(C14:C18)</f>
        <v>1</v>
      </c>
      <c r="D19" s="75">
        <f t="shared" si="0"/>
        <v>1</v>
      </c>
      <c r="E19" s="75">
        <f t="shared" si="0"/>
        <v>1</v>
      </c>
      <c r="F19" s="75">
        <f t="shared" si="0"/>
        <v>1</v>
      </c>
      <c r="G19" s="75">
        <f t="shared" si="0"/>
        <v>1.0000980066445182</v>
      </c>
      <c r="H19" s="75">
        <f t="shared" si="0"/>
        <v>1.000088785046729</v>
      </c>
      <c r="I19" s="75">
        <f t="shared" si="0"/>
        <v>1</v>
      </c>
      <c r="J19" s="75">
        <f t="shared" si="0"/>
        <v>0.99961937716262983</v>
      </c>
      <c r="K19" s="75">
        <v>1</v>
      </c>
      <c r="L19" s="75">
        <v>1</v>
      </c>
      <c r="M19" s="75">
        <f t="shared" ref="M19:T19" si="1">SUM(M14:M18)</f>
        <v>0.99949999999999983</v>
      </c>
      <c r="N19" s="75">
        <f t="shared" si="1"/>
        <v>1.0002121050289274</v>
      </c>
      <c r="O19" s="75">
        <f t="shared" si="1"/>
        <v>1</v>
      </c>
      <c r="P19" s="75">
        <f t="shared" si="1"/>
        <v>1</v>
      </c>
      <c r="Q19" s="130">
        <f t="shared" si="1"/>
        <v>1</v>
      </c>
      <c r="R19" s="75">
        <f t="shared" si="1"/>
        <v>1</v>
      </c>
      <c r="S19" s="75">
        <f t="shared" si="1"/>
        <v>1</v>
      </c>
      <c r="T19" s="75">
        <f t="shared" si="1"/>
        <v>1</v>
      </c>
      <c r="U19" s="75">
        <v>1</v>
      </c>
      <c r="V19" s="75">
        <v>1</v>
      </c>
    </row>
    <row r="22" spans="2:22" ht="15" customHeight="1" x14ac:dyDescent="0.3">
      <c r="B22" s="19" t="s">
        <v>310</v>
      </c>
      <c r="Q22" s="221"/>
      <c r="R22" s="221"/>
      <c r="S22" s="221"/>
      <c r="T22" s="221"/>
    </row>
    <row r="23" spans="2:22" x14ac:dyDescent="0.3">
      <c r="B23" s="19" t="s">
        <v>77</v>
      </c>
      <c r="Q23" s="221"/>
      <c r="R23" s="221"/>
      <c r="S23" s="221"/>
      <c r="T23" s="221"/>
    </row>
    <row r="24" spans="2:22" x14ac:dyDescent="0.3">
      <c r="B24" s="19" t="s">
        <v>212</v>
      </c>
      <c r="Q24" s="221"/>
      <c r="R24" s="221"/>
      <c r="S24" s="221"/>
      <c r="T24" s="221"/>
    </row>
    <row r="25" spans="2:22" ht="15" customHeight="1" x14ac:dyDescent="0.3">
      <c r="B25" s="19" t="s">
        <v>323</v>
      </c>
      <c r="Q25" s="221"/>
      <c r="R25" s="221"/>
      <c r="S25" s="221"/>
      <c r="T25" s="221"/>
    </row>
    <row r="26" spans="2:22" x14ac:dyDescent="0.3">
      <c r="Q26" s="221"/>
      <c r="R26" s="221"/>
      <c r="S26" s="221"/>
      <c r="T26" s="221"/>
    </row>
    <row r="32" spans="2:22" ht="15" customHeight="1" x14ac:dyDescent="0.3"/>
  </sheetData>
  <mergeCells count="10">
    <mergeCell ref="C11:L11"/>
    <mergeCell ref="M11:V11"/>
    <mergeCell ref="U12:V12"/>
    <mergeCell ref="Q22:T26"/>
    <mergeCell ref="C12:D12"/>
    <mergeCell ref="E12:F12"/>
    <mergeCell ref="K12:L12"/>
    <mergeCell ref="G12:H12"/>
    <mergeCell ref="I12:J12"/>
    <mergeCell ref="S12:T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CE87-AC13-4D23-99C6-D495336F68CD}">
  <dimension ref="A7:V29"/>
  <sheetViews>
    <sheetView showGridLines="0" zoomScaleNormal="100" workbookViewId="0">
      <selection activeCell="B22" sqref="B22"/>
    </sheetView>
  </sheetViews>
  <sheetFormatPr baseColWidth="10" defaultColWidth="11.44140625" defaultRowHeight="14.4" x14ac:dyDescent="0.3"/>
  <cols>
    <col min="1" max="1" width="7.88671875" style="19" customWidth="1"/>
    <col min="2" max="2" width="32.88671875" style="19" customWidth="1"/>
    <col min="3" max="3" width="14.5546875" style="19" customWidth="1"/>
    <col min="4" max="17" width="11.109375" style="19" customWidth="1"/>
    <col min="18" max="18" width="14.88671875" style="19" customWidth="1"/>
    <col min="19" max="30" width="11.44140625" style="19"/>
    <col min="31" max="31" width="15.88671875" style="19" customWidth="1"/>
    <col min="32" max="32" width="23.44140625" style="19" customWidth="1"/>
    <col min="33" max="40" width="19" style="19" customWidth="1"/>
    <col min="41" max="16384" width="11.44140625" style="19"/>
  </cols>
  <sheetData>
    <row r="7" spans="1:22" x14ac:dyDescent="0.3">
      <c r="A7" s="22" t="s">
        <v>134</v>
      </c>
      <c r="B7" s="18" t="s">
        <v>326</v>
      </c>
    </row>
    <row r="8" spans="1:22" x14ac:dyDescent="0.3">
      <c r="B8" s="23" t="s">
        <v>93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22" ht="16.5" customHeight="1" x14ac:dyDescent="0.3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5"/>
    </row>
    <row r="10" spans="1:22" ht="16.5" customHeight="1" x14ac:dyDescent="0.3"/>
    <row r="11" spans="1:22" x14ac:dyDescent="0.3">
      <c r="C11" s="216" t="s">
        <v>72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 t="s">
        <v>73</v>
      </c>
      <c r="N11" s="216"/>
      <c r="O11" s="216"/>
      <c r="P11" s="216"/>
      <c r="Q11" s="216"/>
      <c r="R11" s="216"/>
      <c r="S11" s="216"/>
      <c r="T11" s="216"/>
      <c r="U11" s="216"/>
      <c r="V11" s="216"/>
    </row>
    <row r="12" spans="1:22" ht="15" customHeight="1" x14ac:dyDescent="0.3">
      <c r="C12" s="222" t="s">
        <v>99</v>
      </c>
      <c r="D12" s="222"/>
      <c r="E12" s="222"/>
      <c r="F12" s="222"/>
      <c r="G12" s="222"/>
      <c r="H12" s="222" t="s">
        <v>100</v>
      </c>
      <c r="I12" s="222"/>
      <c r="J12" s="222"/>
      <c r="K12" s="222"/>
      <c r="L12" s="222"/>
      <c r="M12" s="222" t="s">
        <v>99</v>
      </c>
      <c r="N12" s="222"/>
      <c r="O12" s="222"/>
      <c r="P12" s="222"/>
      <c r="Q12" s="222"/>
      <c r="R12" s="222" t="s">
        <v>100</v>
      </c>
      <c r="S12" s="222"/>
      <c r="T12" s="222"/>
      <c r="U12" s="222"/>
      <c r="V12" s="222"/>
    </row>
    <row r="13" spans="1:22" x14ac:dyDescent="0.3">
      <c r="C13" s="122" t="s">
        <v>182</v>
      </c>
      <c r="D13" s="122" t="s">
        <v>181</v>
      </c>
      <c r="E13" s="122" t="s">
        <v>211</v>
      </c>
      <c r="F13" s="122" t="s">
        <v>237</v>
      </c>
      <c r="G13" s="122" t="s">
        <v>264</v>
      </c>
      <c r="H13" s="122" t="s">
        <v>182</v>
      </c>
      <c r="I13" s="122" t="s">
        <v>181</v>
      </c>
      <c r="J13" s="122" t="s">
        <v>211</v>
      </c>
      <c r="K13" s="122" t="s">
        <v>237</v>
      </c>
      <c r="L13" s="122" t="s">
        <v>264</v>
      </c>
      <c r="M13" s="122" t="s">
        <v>182</v>
      </c>
      <c r="N13" s="122" t="s">
        <v>181</v>
      </c>
      <c r="O13" s="122" t="s">
        <v>211</v>
      </c>
      <c r="P13" s="122" t="s">
        <v>237</v>
      </c>
      <c r="Q13" s="122" t="s">
        <v>264</v>
      </c>
      <c r="R13" s="122" t="s">
        <v>182</v>
      </c>
      <c r="S13" s="122" t="s">
        <v>181</v>
      </c>
      <c r="T13" s="122" t="s">
        <v>211</v>
      </c>
      <c r="U13" s="122" t="s">
        <v>237</v>
      </c>
      <c r="V13" s="122" t="s">
        <v>264</v>
      </c>
    </row>
    <row r="14" spans="1:22" x14ac:dyDescent="0.3">
      <c r="B14" s="125" t="s">
        <v>94</v>
      </c>
      <c r="C14" s="135">
        <v>0.49922958397534667</v>
      </c>
      <c r="D14" s="135">
        <v>0.50030998140111593</v>
      </c>
      <c r="E14" s="135">
        <v>0.49431818181818182</v>
      </c>
      <c r="F14" s="74">
        <v>0.51466275659824046</v>
      </c>
      <c r="G14" s="74">
        <v>0.48901903367496341</v>
      </c>
      <c r="H14" s="135">
        <v>0.5</v>
      </c>
      <c r="I14" s="135">
        <v>0.56521739130434778</v>
      </c>
      <c r="J14" s="135">
        <v>0.42857142857142855</v>
      </c>
      <c r="K14" s="74">
        <v>0.39285714285714285</v>
      </c>
      <c r="L14" s="74">
        <v>0.45161290322580644</v>
      </c>
      <c r="M14" s="135">
        <v>0.47939458748046393</v>
      </c>
      <c r="N14" s="135">
        <v>0.47712849254100387</v>
      </c>
      <c r="O14" s="135">
        <v>0.4793318451235471</v>
      </c>
      <c r="P14" s="74">
        <v>0.47414298271315558</v>
      </c>
      <c r="Q14" s="74">
        <v>0.47073118433278538</v>
      </c>
      <c r="R14" s="135">
        <v>0.54389880952380953</v>
      </c>
      <c r="S14" s="135">
        <v>0.56198347107438018</v>
      </c>
      <c r="T14" s="135">
        <v>0.51775956284153002</v>
      </c>
      <c r="U14" s="74">
        <v>0.51840675920337964</v>
      </c>
      <c r="V14" s="74">
        <v>0.51895491803278693</v>
      </c>
    </row>
    <row r="15" spans="1:22" x14ac:dyDescent="0.3">
      <c r="B15" s="72" t="s">
        <v>95</v>
      </c>
      <c r="C15" s="136">
        <v>0.50623830318153462</v>
      </c>
      <c r="D15" s="136">
        <v>0.51119766309639725</v>
      </c>
      <c r="E15" s="136">
        <v>0.52031454783748365</v>
      </c>
      <c r="F15" s="127">
        <v>0.51317829457364339</v>
      </c>
      <c r="G15" s="127">
        <v>0.5132365499573015</v>
      </c>
      <c r="H15" s="136">
        <v>0.5056179775280899</v>
      </c>
      <c r="I15" s="136">
        <v>0.51041666666666663</v>
      </c>
      <c r="J15" s="136">
        <v>0.49397590361445781</v>
      </c>
      <c r="K15" s="127">
        <v>0.53409090909090906</v>
      </c>
      <c r="L15" s="127">
        <v>0.46391752577319589</v>
      </c>
      <c r="M15" s="136">
        <v>0.50515121302758392</v>
      </c>
      <c r="N15" s="136">
        <v>0.50968023678975205</v>
      </c>
      <c r="O15" s="136">
        <v>0.50818268315889625</v>
      </c>
      <c r="P15" s="127">
        <v>0.50522745225593602</v>
      </c>
      <c r="Q15" s="127">
        <v>0.50572315882874885</v>
      </c>
      <c r="R15" s="136">
        <v>0.52078356426182515</v>
      </c>
      <c r="S15" s="136">
        <v>0.53676846954444635</v>
      </c>
      <c r="T15" s="136">
        <v>0.54263695761434072</v>
      </c>
      <c r="U15" s="127">
        <v>0.53843754872914396</v>
      </c>
      <c r="V15" s="127">
        <v>0.53445010924981795</v>
      </c>
    </row>
    <row r="16" spans="1:22" x14ac:dyDescent="0.3">
      <c r="B16" s="72" t="s">
        <v>96</v>
      </c>
      <c r="C16" s="136">
        <v>0.4511904761904762</v>
      </c>
      <c r="D16" s="136">
        <v>0.45750953867499133</v>
      </c>
      <c r="E16" s="136">
        <v>0.45559440559440562</v>
      </c>
      <c r="F16" s="127">
        <v>0.45973389355742295</v>
      </c>
      <c r="G16" s="127">
        <v>0.46144473455178414</v>
      </c>
      <c r="H16" s="136">
        <v>0.36764705882352944</v>
      </c>
      <c r="I16" s="136">
        <v>0.38571428571428573</v>
      </c>
      <c r="J16" s="136">
        <v>0.39759036144578314</v>
      </c>
      <c r="K16" s="127">
        <v>0.379746835443038</v>
      </c>
      <c r="L16" s="127">
        <v>0.42528735632183906</v>
      </c>
      <c r="M16" s="136">
        <v>0.46295376887357259</v>
      </c>
      <c r="N16" s="136">
        <v>0.46743451824134707</v>
      </c>
      <c r="O16" s="136">
        <v>0.47134967711772785</v>
      </c>
      <c r="P16" s="127">
        <v>0.47469428354104498</v>
      </c>
      <c r="Q16" s="127">
        <v>0.47862876351096817</v>
      </c>
      <c r="R16" s="136">
        <v>0.46283546438105944</v>
      </c>
      <c r="S16" s="136">
        <v>0.4675970706093685</v>
      </c>
      <c r="T16" s="136">
        <v>0.47699126580628343</v>
      </c>
      <c r="U16" s="127">
        <v>0.48208937342757879</v>
      </c>
      <c r="V16" s="127">
        <v>0.49018076322249499</v>
      </c>
    </row>
    <row r="17" spans="2:22" x14ac:dyDescent="0.3">
      <c r="B17" s="72" t="s">
        <v>97</v>
      </c>
      <c r="C17" s="136">
        <v>0.34832535885167465</v>
      </c>
      <c r="D17" s="136">
        <v>0.355790198553885</v>
      </c>
      <c r="E17" s="136">
        <v>0.36597880646960401</v>
      </c>
      <c r="F17" s="127">
        <v>0.37638858636462647</v>
      </c>
      <c r="G17" s="127">
        <v>0.38290835378214017</v>
      </c>
      <c r="H17" s="136">
        <v>0.27941176470588236</v>
      </c>
      <c r="I17" s="136">
        <v>0.27941176470588236</v>
      </c>
      <c r="J17" s="136">
        <v>0.32894736842105265</v>
      </c>
      <c r="K17" s="127">
        <v>0.30952380952380953</v>
      </c>
      <c r="L17" s="127">
        <v>0.28865979381443296</v>
      </c>
      <c r="M17" s="136">
        <v>0.37681967539579808</v>
      </c>
      <c r="N17" s="136">
        <v>0.38408057930821971</v>
      </c>
      <c r="O17" s="136">
        <v>0.39015452038233406</v>
      </c>
      <c r="P17" s="127">
        <v>0.39786411754821605</v>
      </c>
      <c r="Q17" s="127">
        <v>0.40564723138980563</v>
      </c>
      <c r="R17" s="136">
        <v>0.3843548387096774</v>
      </c>
      <c r="S17" s="136">
        <v>0.38734875172308164</v>
      </c>
      <c r="T17" s="136">
        <v>0.39513721029432675</v>
      </c>
      <c r="U17" s="127">
        <v>0.39663035216620218</v>
      </c>
      <c r="V17" s="127">
        <v>0.40741596395980134</v>
      </c>
    </row>
    <row r="18" spans="2:22" x14ac:dyDescent="0.3">
      <c r="B18" s="72" t="s">
        <v>98</v>
      </c>
      <c r="C18" s="136">
        <v>0.21739130434782608</v>
      </c>
      <c r="D18" s="136">
        <v>0.22060252672497571</v>
      </c>
      <c r="E18" s="136">
        <v>0.20759962928637626</v>
      </c>
      <c r="F18" s="127">
        <v>0.21356783919597991</v>
      </c>
      <c r="G18" s="127">
        <v>0.47207345065034428</v>
      </c>
      <c r="H18" s="136">
        <v>0</v>
      </c>
      <c r="I18" s="137">
        <v>0</v>
      </c>
      <c r="J18" s="137">
        <v>0</v>
      </c>
      <c r="K18" s="138">
        <v>0</v>
      </c>
      <c r="L18" s="138">
        <v>0</v>
      </c>
      <c r="M18" s="136">
        <v>0.24339622641509434</v>
      </c>
      <c r="N18" s="136">
        <v>0.24492517409986664</v>
      </c>
      <c r="O18" s="136">
        <v>0.24602833834263632</v>
      </c>
      <c r="P18" s="127">
        <v>0.25543111590878426</v>
      </c>
      <c r="Q18" s="127">
        <v>0.26144121365360301</v>
      </c>
      <c r="R18" s="136">
        <v>0.17379679144385027</v>
      </c>
      <c r="S18" s="136">
        <v>0.18085106382978725</v>
      </c>
      <c r="T18" s="136">
        <v>0.18546365914786966</v>
      </c>
      <c r="U18" s="127">
        <v>0.22174840085287847</v>
      </c>
      <c r="V18" s="127">
        <v>0.22051282051282051</v>
      </c>
    </row>
    <row r="19" spans="2:22" x14ac:dyDescent="0.3">
      <c r="B19" s="129" t="s">
        <v>59</v>
      </c>
      <c r="C19" s="139">
        <v>0.4113394964594807</v>
      </c>
      <c r="D19" s="139">
        <v>0.41317691317691319</v>
      </c>
      <c r="E19" s="139">
        <v>0.41645606531881801</v>
      </c>
      <c r="F19" s="75">
        <v>0.42066576150568846</v>
      </c>
      <c r="G19" s="75">
        <v>0.42550482081135166</v>
      </c>
      <c r="H19" s="139">
        <v>0.40408163265306124</v>
      </c>
      <c r="I19" s="139">
        <v>0.42023346303501946</v>
      </c>
      <c r="J19" s="139">
        <v>0.41064638783269963</v>
      </c>
      <c r="K19" s="75">
        <v>0.40860215053763443</v>
      </c>
      <c r="L19" s="75">
        <v>0.3961661341853035</v>
      </c>
      <c r="M19" s="139">
        <v>0.4256022445096585</v>
      </c>
      <c r="N19" s="139">
        <v>0.42889439035845345</v>
      </c>
      <c r="O19" s="139">
        <v>0.43237696923353025</v>
      </c>
      <c r="P19" s="75">
        <v>0.43563497970489612</v>
      </c>
      <c r="Q19" s="75">
        <v>0.43968836616975054</v>
      </c>
      <c r="R19" s="139">
        <v>0.457117387632542</v>
      </c>
      <c r="S19" s="139">
        <v>0.46287616011999627</v>
      </c>
      <c r="T19" s="139">
        <v>0.46632055378061765</v>
      </c>
      <c r="U19" s="75">
        <v>0.4669491525423729</v>
      </c>
      <c r="V19" s="75">
        <v>0.471191207489916</v>
      </c>
    </row>
    <row r="22" spans="2:22" ht="15" customHeight="1" x14ac:dyDescent="0.3">
      <c r="B22" s="19" t="s">
        <v>310</v>
      </c>
    </row>
    <row r="23" spans="2:22" x14ac:dyDescent="0.3">
      <c r="B23" s="19" t="s">
        <v>328</v>
      </c>
    </row>
    <row r="25" spans="2:22" x14ac:dyDescent="0.3">
      <c r="B25" s="134"/>
      <c r="C25" s="132"/>
      <c r="D25" s="132"/>
      <c r="E25" s="132"/>
      <c r="F25" s="132"/>
      <c r="G25" s="132"/>
      <c r="H25" s="132"/>
    </row>
    <row r="26" spans="2:22" x14ac:dyDescent="0.3">
      <c r="B26" s="134"/>
      <c r="C26" s="132"/>
      <c r="D26" s="132"/>
      <c r="E26" s="132"/>
      <c r="F26" s="132"/>
      <c r="G26" s="132"/>
      <c r="H26" s="132"/>
    </row>
    <row r="27" spans="2:22" x14ac:dyDescent="0.3">
      <c r="B27" s="134"/>
      <c r="C27" s="132"/>
      <c r="D27" s="132"/>
      <c r="E27" s="132"/>
      <c r="F27" s="132"/>
      <c r="G27" s="132"/>
      <c r="H27" s="132"/>
    </row>
    <row r="28" spans="2:22" x14ac:dyDescent="0.3">
      <c r="B28" s="134"/>
      <c r="C28" s="132"/>
      <c r="D28" s="132"/>
      <c r="E28" s="132"/>
      <c r="F28" s="132"/>
      <c r="G28" s="132"/>
      <c r="H28" s="132"/>
    </row>
    <row r="29" spans="2:22" x14ac:dyDescent="0.3">
      <c r="B29" s="134"/>
      <c r="H29" s="132"/>
    </row>
  </sheetData>
  <mergeCells count="6">
    <mergeCell ref="C11:L11"/>
    <mergeCell ref="M11:V11"/>
    <mergeCell ref="C12:G12"/>
    <mergeCell ref="H12:L12"/>
    <mergeCell ref="M12:Q12"/>
    <mergeCell ref="R12:V1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3FCE-31D3-4B06-B891-FBEF59C0F98B}">
  <dimension ref="A7:O32"/>
  <sheetViews>
    <sheetView showGridLines="0" topLeftCell="A19" zoomScaleNormal="100" workbookViewId="0">
      <selection activeCell="B25" sqref="B25"/>
    </sheetView>
  </sheetViews>
  <sheetFormatPr baseColWidth="10" defaultColWidth="11.44140625" defaultRowHeight="14.4" x14ac:dyDescent="0.3"/>
  <cols>
    <col min="1" max="1" width="7.88671875" style="19" customWidth="1"/>
    <col min="2" max="2" width="30.6640625" style="19" customWidth="1"/>
    <col min="3" max="14" width="13" style="19" customWidth="1"/>
    <col min="15" max="21" width="11.44140625" style="19"/>
    <col min="22" max="23" width="15.88671875" style="19" customWidth="1"/>
    <col min="24" max="16384" width="11.44140625" style="19"/>
  </cols>
  <sheetData>
    <row r="7" spans="1:15" x14ac:dyDescent="0.3">
      <c r="A7" s="22" t="s">
        <v>135</v>
      </c>
      <c r="B7" s="18" t="s">
        <v>265</v>
      </c>
    </row>
    <row r="8" spans="1:15" x14ac:dyDescent="0.3">
      <c r="B8" s="23" t="s">
        <v>71</v>
      </c>
      <c r="C8" s="18"/>
      <c r="D8" s="18"/>
      <c r="E8" s="18"/>
      <c r="F8" s="18"/>
      <c r="G8" s="18"/>
      <c r="H8" s="18"/>
      <c r="I8" s="18"/>
      <c r="J8" s="18"/>
      <c r="O8" s="24"/>
    </row>
    <row r="9" spans="1:15" ht="16.5" customHeight="1" x14ac:dyDescent="0.3">
      <c r="C9" s="23"/>
      <c r="D9" s="23"/>
      <c r="E9" s="23"/>
      <c r="F9" s="23"/>
      <c r="G9" s="23"/>
      <c r="H9" s="23"/>
      <c r="I9" s="23"/>
      <c r="J9" s="23"/>
      <c r="K9" s="25"/>
      <c r="O9" s="57"/>
    </row>
    <row r="10" spans="1:15" ht="16.5" customHeight="1" x14ac:dyDescent="0.3">
      <c r="B10" s="23"/>
      <c r="C10" s="23"/>
      <c r="D10" s="23"/>
      <c r="E10" s="23"/>
      <c r="F10" s="23"/>
      <c r="G10" s="23"/>
      <c r="H10" s="23"/>
      <c r="I10" s="23"/>
      <c r="J10" s="23"/>
    </row>
    <row r="11" spans="1:15" ht="15" customHeight="1" x14ac:dyDescent="0.3">
      <c r="C11" s="223" t="s">
        <v>72</v>
      </c>
      <c r="D11" s="223"/>
      <c r="E11" s="224" t="s">
        <v>73</v>
      </c>
      <c r="F11" s="223"/>
    </row>
    <row r="12" spans="1:15" ht="48.75" customHeight="1" x14ac:dyDescent="0.3">
      <c r="B12" s="26"/>
      <c r="C12" s="119" t="s">
        <v>12</v>
      </c>
      <c r="D12" s="119" t="s">
        <v>13</v>
      </c>
      <c r="E12" s="119" t="s">
        <v>12</v>
      </c>
      <c r="F12" s="119" t="s">
        <v>13</v>
      </c>
    </row>
    <row r="13" spans="1:15" ht="29.25" customHeight="1" x14ac:dyDescent="0.3">
      <c r="B13" s="72" t="s">
        <v>266</v>
      </c>
      <c r="C13" s="120">
        <v>0.56893375108378652</v>
      </c>
      <c r="D13" s="120">
        <v>0.43106624891621342</v>
      </c>
      <c r="E13" s="120">
        <v>0.5680925671909387</v>
      </c>
      <c r="F13" s="120">
        <v>0.4319074328090613</v>
      </c>
    </row>
    <row r="14" spans="1:15" ht="29.25" customHeight="1" x14ac:dyDescent="0.3">
      <c r="B14" s="72" t="s">
        <v>267</v>
      </c>
      <c r="C14" s="120">
        <v>0.61543927648578811</v>
      </c>
      <c r="D14" s="120">
        <v>0.38456072351421189</v>
      </c>
      <c r="E14" s="120">
        <v>0.60453759897110249</v>
      </c>
      <c r="F14" s="120">
        <v>0.39546240102889757</v>
      </c>
    </row>
    <row r="15" spans="1:15" ht="29.25" customHeight="1" x14ac:dyDescent="0.3">
      <c r="B15" s="72" t="s">
        <v>83</v>
      </c>
      <c r="C15" s="120">
        <v>0.57526444263628962</v>
      </c>
      <c r="D15" s="120">
        <v>0.42473555736371033</v>
      </c>
      <c r="E15" s="120">
        <v>0.56857947210654136</v>
      </c>
      <c r="F15" s="120">
        <v>0.43142052789345858</v>
      </c>
    </row>
    <row r="16" spans="1:15" ht="29.25" customHeight="1" x14ac:dyDescent="0.3">
      <c r="B16" s="72" t="s">
        <v>84</v>
      </c>
      <c r="C16" s="120">
        <v>0.59497266207484201</v>
      </c>
      <c r="D16" s="120">
        <v>0.40502733792515799</v>
      </c>
      <c r="E16" s="120">
        <v>0.57208380081429888</v>
      </c>
      <c r="F16" s="120">
        <v>0.42791619918570106</v>
      </c>
    </row>
    <row r="17" spans="2:7" ht="29.25" customHeight="1" x14ac:dyDescent="0.3">
      <c r="B17" s="72" t="s">
        <v>85</v>
      </c>
      <c r="C17" s="120">
        <v>0.49755532681420483</v>
      </c>
      <c r="D17" s="120">
        <v>0.50244467318579511</v>
      </c>
      <c r="E17" s="120">
        <v>0.50180771145894221</v>
      </c>
      <c r="F17" s="120">
        <v>0.49819228854105779</v>
      </c>
    </row>
    <row r="18" spans="2:7" ht="29.25" customHeight="1" x14ac:dyDescent="0.3">
      <c r="B18" s="72" t="s">
        <v>86</v>
      </c>
      <c r="C18" s="120">
        <v>0.49788519637462236</v>
      </c>
      <c r="D18" s="120">
        <v>0.50211480362537764</v>
      </c>
      <c r="E18" s="120">
        <v>0.49788519637462236</v>
      </c>
      <c r="F18" s="120">
        <v>0.50211480362537764</v>
      </c>
      <c r="G18" s="140"/>
    </row>
    <row r="19" spans="2:7" ht="29.25" customHeight="1" x14ac:dyDescent="0.3">
      <c r="B19" s="72" t="s">
        <v>87</v>
      </c>
      <c r="C19" s="120">
        <v>0.50040032000000001</v>
      </c>
      <c r="D19" s="120">
        <v>0.49959967999999999</v>
      </c>
      <c r="E19" s="120">
        <v>0.48071999999999998</v>
      </c>
      <c r="F19" s="120">
        <v>0.51928200000000002</v>
      </c>
    </row>
    <row r="20" spans="2:7" ht="29.25" customHeight="1" x14ac:dyDescent="0.3">
      <c r="B20" s="72" t="s">
        <v>74</v>
      </c>
      <c r="C20" s="120">
        <v>0.517801858</v>
      </c>
      <c r="D20" s="120">
        <v>0.482198142</v>
      </c>
      <c r="E20" s="120">
        <v>0.51964999999999995</v>
      </c>
      <c r="F20" s="120">
        <v>0.48035800000000001</v>
      </c>
    </row>
    <row r="21" spans="2:7" ht="29.25" customHeight="1" x14ac:dyDescent="0.3">
      <c r="B21" s="72" t="s">
        <v>75</v>
      </c>
      <c r="C21" s="120">
        <v>0.44776612100000002</v>
      </c>
      <c r="D21" s="120">
        <v>0.55223387899999998</v>
      </c>
      <c r="E21" s="120">
        <v>0.45145999999999997</v>
      </c>
      <c r="F21" s="120">
        <v>0.54854199999999997</v>
      </c>
    </row>
    <row r="22" spans="2:7" ht="29.25" customHeight="1" x14ac:dyDescent="0.3">
      <c r="B22" s="129" t="s">
        <v>76</v>
      </c>
      <c r="C22" s="121">
        <v>0.25783067900000001</v>
      </c>
      <c r="D22" s="121">
        <v>0.74216932099999999</v>
      </c>
      <c r="E22" s="121">
        <v>0.27592</v>
      </c>
      <c r="F22" s="121">
        <v>0.72407999999999995</v>
      </c>
    </row>
    <row r="25" spans="2:7" x14ac:dyDescent="0.3">
      <c r="B25" s="19" t="s">
        <v>201</v>
      </c>
    </row>
    <row r="26" spans="2:7" x14ac:dyDescent="0.3">
      <c r="B26" s="19" t="s">
        <v>77</v>
      </c>
    </row>
    <row r="27" spans="2:7" x14ac:dyDescent="0.3">
      <c r="B27" s="19" t="s">
        <v>311</v>
      </c>
    </row>
    <row r="28" spans="2:7" x14ac:dyDescent="0.3">
      <c r="B28" s="19" t="s">
        <v>312</v>
      </c>
    </row>
    <row r="29" spans="2:7" x14ac:dyDescent="0.3">
      <c r="B29" s="19" t="s">
        <v>313</v>
      </c>
    </row>
    <row r="30" spans="2:7" x14ac:dyDescent="0.3">
      <c r="B30" s="19" t="s">
        <v>314</v>
      </c>
    </row>
    <row r="31" spans="2:7" x14ac:dyDescent="0.3">
      <c r="B31" s="19" t="s">
        <v>315</v>
      </c>
    </row>
    <row r="32" spans="2:7" s="141" customFormat="1" x14ac:dyDescent="0.3">
      <c r="B32" s="141" t="s">
        <v>329</v>
      </c>
    </row>
  </sheetData>
  <mergeCells count="2">
    <mergeCell ref="C11:D11"/>
    <mergeCell ref="E11:F1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8495-A867-4537-B41E-D9AFD537D85A}">
  <dimension ref="A7:R25"/>
  <sheetViews>
    <sheetView showGridLines="0" topLeftCell="A10" zoomScaleNormal="100" workbookViewId="0">
      <selection activeCell="M29" sqref="M29"/>
    </sheetView>
  </sheetViews>
  <sheetFormatPr baseColWidth="10" defaultColWidth="11.44140625" defaultRowHeight="14.4" x14ac:dyDescent="0.3"/>
  <cols>
    <col min="1" max="1" width="7.88671875" style="19" customWidth="1"/>
    <col min="2" max="2" width="30.6640625" style="19" customWidth="1"/>
    <col min="3" max="14" width="13" style="19" customWidth="1"/>
    <col min="15" max="21" width="11.44140625" style="19"/>
    <col min="22" max="23" width="15.88671875" style="19" customWidth="1"/>
    <col min="24" max="16384" width="11.44140625" style="19"/>
  </cols>
  <sheetData>
    <row r="7" spans="1:18" x14ac:dyDescent="0.3">
      <c r="A7" s="22" t="s">
        <v>136</v>
      </c>
      <c r="B7" s="18" t="s">
        <v>330</v>
      </c>
    </row>
    <row r="8" spans="1:18" x14ac:dyDescent="0.3">
      <c r="B8" s="23" t="s">
        <v>82</v>
      </c>
      <c r="C8" s="18"/>
      <c r="D8" s="18"/>
      <c r="E8" s="18"/>
      <c r="F8" s="18"/>
      <c r="G8" s="18"/>
      <c r="H8" s="18"/>
      <c r="I8" s="18"/>
      <c r="J8" s="18"/>
      <c r="R8" s="24"/>
    </row>
    <row r="9" spans="1:18" ht="16.5" customHeight="1" x14ac:dyDescent="0.3">
      <c r="C9" s="23"/>
      <c r="D9" s="23"/>
      <c r="E9" s="23"/>
      <c r="F9" s="23"/>
      <c r="G9" s="23"/>
      <c r="H9" s="23"/>
      <c r="I9" s="23"/>
      <c r="J9" s="23"/>
      <c r="K9" s="25"/>
      <c r="R9" s="57"/>
    </row>
    <row r="10" spans="1:18" ht="16.5" customHeight="1" x14ac:dyDescent="0.3">
      <c r="B10" s="23"/>
      <c r="C10" s="23"/>
      <c r="D10" s="23"/>
      <c r="E10" s="23"/>
      <c r="F10" s="23"/>
      <c r="G10" s="23"/>
      <c r="H10" s="23"/>
      <c r="I10" s="23"/>
      <c r="J10" s="23"/>
    </row>
    <row r="11" spans="1:18" ht="15" customHeight="1" x14ac:dyDescent="0.3">
      <c r="C11" s="223" t="s">
        <v>72</v>
      </c>
      <c r="D11" s="223"/>
      <c r="E11" s="223"/>
      <c r="F11" s="223"/>
      <c r="G11" s="223"/>
      <c r="H11" s="225"/>
      <c r="I11" s="224" t="s">
        <v>73</v>
      </c>
      <c r="J11" s="223"/>
      <c r="K11" s="223"/>
      <c r="L11" s="223"/>
      <c r="M11" s="223"/>
      <c r="N11" s="223"/>
    </row>
    <row r="12" spans="1:18" ht="48.75" customHeight="1" x14ac:dyDescent="0.3">
      <c r="B12" s="26"/>
      <c r="C12" s="119" t="s">
        <v>52</v>
      </c>
      <c r="D12" s="119" t="s">
        <v>53</v>
      </c>
      <c r="E12" s="119" t="s">
        <v>54</v>
      </c>
      <c r="F12" s="119" t="s">
        <v>55</v>
      </c>
      <c r="G12" s="119" t="s">
        <v>56</v>
      </c>
      <c r="H12" s="119" t="s">
        <v>14</v>
      </c>
      <c r="I12" s="119" t="s">
        <v>52</v>
      </c>
      <c r="J12" s="119" t="s">
        <v>53</v>
      </c>
      <c r="K12" s="119" t="s">
        <v>54</v>
      </c>
      <c r="L12" s="119" t="s">
        <v>55</v>
      </c>
      <c r="M12" s="119" t="s">
        <v>56</v>
      </c>
      <c r="N12" s="119" t="s">
        <v>14</v>
      </c>
    </row>
    <row r="13" spans="1:18" x14ac:dyDescent="0.3">
      <c r="B13" s="72" t="s">
        <v>182</v>
      </c>
      <c r="C13" s="142">
        <v>0.47296922650401996</v>
      </c>
      <c r="D13" s="142">
        <v>0.23104145601617795</v>
      </c>
      <c r="E13" s="142">
        <v>0.44858689116055322</v>
      </c>
      <c r="F13" s="142">
        <v>0.44176013805004316</v>
      </c>
      <c r="G13" s="142">
        <v>0.33634868421052633</v>
      </c>
      <c r="H13" s="142">
        <v>0.39116399188341633</v>
      </c>
      <c r="I13" s="142">
        <v>0.48027613412228798</v>
      </c>
      <c r="J13" s="142">
        <v>0.24690317687705401</v>
      </c>
      <c r="K13" s="142">
        <v>0.46538559429880377</v>
      </c>
      <c r="L13" s="142">
        <v>0.44357838795394156</v>
      </c>
      <c r="M13" s="142">
        <v>0.36816389507971886</v>
      </c>
      <c r="N13" s="142">
        <v>0.39941969368641422</v>
      </c>
    </row>
    <row r="14" spans="1:18" x14ac:dyDescent="0.3">
      <c r="B14" s="72" t="s">
        <v>181</v>
      </c>
      <c r="C14" s="142">
        <v>0.48151147098515518</v>
      </c>
      <c r="D14" s="142">
        <v>0.23024054982817868</v>
      </c>
      <c r="E14" s="142">
        <v>0.45454545454545453</v>
      </c>
      <c r="F14" s="142">
        <v>0.44463087248322147</v>
      </c>
      <c r="G14" s="142">
        <v>0.33660933660933662</v>
      </c>
      <c r="H14" s="142">
        <v>0.39516785811238803</v>
      </c>
      <c r="I14" s="142">
        <v>0.48724331051649034</v>
      </c>
      <c r="J14" s="142">
        <v>0.25030816007888895</v>
      </c>
      <c r="K14" s="142">
        <v>0.47174076865109271</v>
      </c>
      <c r="L14" s="142">
        <v>0.45495495495495497</v>
      </c>
      <c r="M14" s="142">
        <v>0.37110044566335276</v>
      </c>
      <c r="N14" s="142">
        <v>0.40523241138076521</v>
      </c>
    </row>
    <row r="15" spans="1:18" x14ac:dyDescent="0.3">
      <c r="B15" s="72" t="s">
        <v>211</v>
      </c>
      <c r="C15" s="142">
        <v>0.49072864977800995</v>
      </c>
      <c r="D15" s="142">
        <v>0.23250239693192715</v>
      </c>
      <c r="E15" s="142">
        <v>0.46018735362997659</v>
      </c>
      <c r="F15" s="142">
        <v>0.44901315789473684</v>
      </c>
      <c r="G15" s="142">
        <v>0.3368592351505289</v>
      </c>
      <c r="H15" s="142">
        <v>0.4004602991944764</v>
      </c>
      <c r="I15" s="142">
        <v>0.49171946204290318</v>
      </c>
      <c r="J15" s="142">
        <v>0.25234703787633539</v>
      </c>
      <c r="K15" s="142">
        <v>0.47578525841571767</v>
      </c>
      <c r="L15" s="142">
        <v>0.46325436624589311</v>
      </c>
      <c r="M15" s="142">
        <v>0.37306900102986612</v>
      </c>
      <c r="N15" s="142">
        <v>0.40867039586919107</v>
      </c>
    </row>
    <row r="16" spans="1:18" x14ac:dyDescent="0.3">
      <c r="B16" s="72" t="s">
        <v>237</v>
      </c>
      <c r="C16" s="142">
        <v>0.49495204442200907</v>
      </c>
      <c r="D16" s="142">
        <v>0.23779096303057964</v>
      </c>
      <c r="E16" s="142">
        <v>0.46590257879656161</v>
      </c>
      <c r="F16" s="142">
        <v>0.46054750402576489</v>
      </c>
      <c r="G16" s="142">
        <v>0.34186325469812073</v>
      </c>
      <c r="H16" s="142">
        <v>0.40563525470320422</v>
      </c>
      <c r="I16" s="142">
        <v>0.4970321605870926</v>
      </c>
      <c r="J16" s="142">
        <v>0.25684010754388742</v>
      </c>
      <c r="K16" s="142">
        <v>0.48108907231735865</v>
      </c>
      <c r="L16" s="142">
        <v>0.46956230085527417</v>
      </c>
      <c r="M16" s="142">
        <v>0.37578696613918666</v>
      </c>
      <c r="N16" s="142">
        <v>0.41361467761173087</v>
      </c>
    </row>
    <row r="17" spans="2:14" x14ac:dyDescent="0.3">
      <c r="B17" s="72" t="s">
        <v>264</v>
      </c>
      <c r="C17" s="75">
        <v>0.49828850855745721</v>
      </c>
      <c r="D17" s="75">
        <v>0.24238410596026491</v>
      </c>
      <c r="E17" s="75">
        <v>0.47813901345291482</v>
      </c>
      <c r="F17" s="75">
        <v>0.47068021892103207</v>
      </c>
      <c r="G17" s="75">
        <v>0.35017906884202149</v>
      </c>
      <c r="H17" s="75">
        <v>0.41253876456290334</v>
      </c>
      <c r="I17" s="75">
        <v>0.50293593373178147</v>
      </c>
      <c r="J17" s="75">
        <v>0.26033441709242916</v>
      </c>
      <c r="K17" s="75">
        <v>0.48664006770644419</v>
      </c>
      <c r="L17" s="75">
        <v>0.4835254017204999</v>
      </c>
      <c r="M17" s="75">
        <v>0.38289429246876056</v>
      </c>
      <c r="N17" s="75">
        <v>0.42038511704537651</v>
      </c>
    </row>
    <row r="20" spans="2:14" x14ac:dyDescent="0.3">
      <c r="B20" s="19" t="s">
        <v>316</v>
      </c>
    </row>
    <row r="21" spans="2:14" x14ac:dyDescent="0.3">
      <c r="B21" s="19" t="s">
        <v>77</v>
      </c>
    </row>
    <row r="22" spans="2:14" x14ac:dyDescent="0.3">
      <c r="B22" s="19" t="s">
        <v>213</v>
      </c>
    </row>
    <row r="23" spans="2:14" x14ac:dyDescent="0.3">
      <c r="B23" s="19" t="s">
        <v>214</v>
      </c>
    </row>
    <row r="24" spans="2:14" x14ac:dyDescent="0.3">
      <c r="B24" s="19" t="s">
        <v>332</v>
      </c>
    </row>
    <row r="25" spans="2:14" ht="15" customHeight="1" x14ac:dyDescent="0.3">
      <c r="B25" s="19" t="s">
        <v>331</v>
      </c>
    </row>
  </sheetData>
  <mergeCells count="2">
    <mergeCell ref="C11:H11"/>
    <mergeCell ref="I11:N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AA78-3FE0-4714-BA7C-E0C296D2880F}">
  <dimension ref="A7:V28"/>
  <sheetViews>
    <sheetView showGridLines="0" zoomScaleNormal="100" workbookViewId="0">
      <selection activeCell="B27" sqref="B27"/>
    </sheetView>
  </sheetViews>
  <sheetFormatPr baseColWidth="10" defaultColWidth="11.44140625" defaultRowHeight="14.4" x14ac:dyDescent="0.3"/>
  <cols>
    <col min="1" max="1" width="7.88671875" style="19" customWidth="1"/>
    <col min="2" max="2" width="45.6640625" style="19" customWidth="1"/>
    <col min="3" max="13" width="13" style="19" customWidth="1"/>
    <col min="14" max="14" width="11.44140625" style="19" customWidth="1"/>
    <col min="15" max="16" width="12.33203125" style="19" customWidth="1"/>
    <col min="17" max="18" width="13" style="19" customWidth="1"/>
    <col min="19" max="25" width="11.44140625" style="19"/>
    <col min="26" max="27" width="15.88671875" style="19" customWidth="1"/>
    <col min="28" max="16384" width="11.44140625" style="19"/>
  </cols>
  <sheetData>
    <row r="7" spans="1:22" x14ac:dyDescent="0.3">
      <c r="A7" s="22" t="s">
        <v>137</v>
      </c>
      <c r="B7" s="18" t="s">
        <v>268</v>
      </c>
    </row>
    <row r="8" spans="1:22" x14ac:dyDescent="0.3">
      <c r="B8" s="23" t="s">
        <v>103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V8" s="24"/>
    </row>
    <row r="9" spans="1:22" ht="16.5" customHeight="1" x14ac:dyDescent="0.3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5"/>
      <c r="V9" s="57"/>
    </row>
    <row r="10" spans="1:22" ht="16.5" customHeigh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22" ht="15" customHeight="1" x14ac:dyDescent="0.3">
      <c r="C11" s="223" t="s">
        <v>72</v>
      </c>
      <c r="D11" s="223"/>
      <c r="E11" s="223"/>
      <c r="F11" s="223"/>
      <c r="G11" s="223"/>
      <c r="H11" s="223"/>
      <c r="I11" s="225"/>
      <c r="J11" s="224" t="s">
        <v>73</v>
      </c>
      <c r="K11" s="226"/>
      <c r="L11" s="226"/>
      <c r="M11" s="226"/>
      <c r="N11" s="226"/>
      <c r="O11" s="226"/>
      <c r="P11" s="226"/>
    </row>
    <row r="12" spans="1:22" ht="19.5" customHeight="1" x14ac:dyDescent="0.3">
      <c r="B12" s="26"/>
      <c r="C12" s="119">
        <v>2016</v>
      </c>
      <c r="D12" s="119">
        <v>2017</v>
      </c>
      <c r="E12" s="119">
        <v>2018</v>
      </c>
      <c r="F12" s="119">
        <v>2019</v>
      </c>
      <c r="G12" s="119">
        <v>2020</v>
      </c>
      <c r="H12" s="119">
        <v>2021</v>
      </c>
      <c r="I12" s="119">
        <v>2022</v>
      </c>
      <c r="J12" s="119">
        <v>2016</v>
      </c>
      <c r="K12" s="119">
        <v>2017</v>
      </c>
      <c r="L12" s="119">
        <v>2018</v>
      </c>
      <c r="M12" s="119">
        <v>2019</v>
      </c>
      <c r="N12" s="119">
        <v>2020</v>
      </c>
      <c r="O12" s="119">
        <v>2021</v>
      </c>
      <c r="P12" s="119">
        <v>2022</v>
      </c>
    </row>
    <row r="13" spans="1:22" x14ac:dyDescent="0.3">
      <c r="B13" s="72" t="s">
        <v>104</v>
      </c>
      <c r="C13" s="120">
        <v>0.55128205128205132</v>
      </c>
      <c r="D13" s="120">
        <v>0.62173913043478257</v>
      </c>
      <c r="E13" s="120">
        <v>0.57971014492753625</v>
      </c>
      <c r="F13" s="120">
        <v>0.51162790697674421</v>
      </c>
      <c r="G13" s="120">
        <v>0.58974358974358976</v>
      </c>
      <c r="H13" s="120">
        <v>0.54716981132075471</v>
      </c>
      <c r="I13" s="120">
        <v>0.58870967741935487</v>
      </c>
      <c r="J13" s="120">
        <v>0.59290187891440504</v>
      </c>
      <c r="K13" s="120">
        <v>0.64761904761904765</v>
      </c>
      <c r="L13" s="120">
        <v>0.59710144927536235</v>
      </c>
      <c r="M13" s="120">
        <v>0.5641025641025641</v>
      </c>
      <c r="N13" s="120">
        <v>0.620253164556962</v>
      </c>
      <c r="O13" s="120">
        <v>0.58732876712328763</v>
      </c>
      <c r="P13" s="120">
        <v>0.59747292418772568</v>
      </c>
    </row>
    <row r="14" spans="1:22" x14ac:dyDescent="0.3">
      <c r="B14" s="72" t="s">
        <v>105</v>
      </c>
      <c r="C14" s="120">
        <v>0.56175972927241957</v>
      </c>
      <c r="D14" s="120">
        <v>0.50632911392405067</v>
      </c>
      <c r="E14" s="120">
        <v>0.50322580645161286</v>
      </c>
      <c r="F14" s="120">
        <v>0.50678733031674206</v>
      </c>
      <c r="G14" s="120">
        <v>0.48369565217391303</v>
      </c>
      <c r="H14" s="120">
        <v>0.51452282157676343</v>
      </c>
      <c r="I14" s="120">
        <v>0.49356223175965663</v>
      </c>
      <c r="J14" s="120">
        <v>0.54714560615779351</v>
      </c>
      <c r="K14" s="120">
        <v>0.53483340545218516</v>
      </c>
      <c r="L14" s="120">
        <v>0.52753108348134992</v>
      </c>
      <c r="M14" s="120">
        <v>0.53125</v>
      </c>
      <c r="N14" s="120">
        <v>0.50168067226890756</v>
      </c>
      <c r="O14" s="120">
        <v>0.52337662337662338</v>
      </c>
      <c r="P14" s="120">
        <v>0.50880626223091974</v>
      </c>
    </row>
    <row r="15" spans="1:22" x14ac:dyDescent="0.3">
      <c r="B15" s="72" t="s">
        <v>168</v>
      </c>
      <c r="C15" s="120">
        <v>0.52011494252873558</v>
      </c>
      <c r="D15" s="120">
        <v>0.52651515151515149</v>
      </c>
      <c r="E15" s="120">
        <v>0.6216216216216216</v>
      </c>
      <c r="F15" s="120">
        <v>0.56488549618320616</v>
      </c>
      <c r="G15" s="120">
        <v>0.5390625</v>
      </c>
      <c r="H15" s="120">
        <v>0.55744680851063833</v>
      </c>
      <c r="I15" s="120">
        <v>0.53739612188365649</v>
      </c>
      <c r="J15" s="120">
        <v>0.53634751773049649</v>
      </c>
      <c r="K15" s="120">
        <v>0.55230769230769228</v>
      </c>
      <c r="L15" s="120">
        <v>0.53357753357753357</v>
      </c>
      <c r="M15" s="120">
        <v>0.53822629969418956</v>
      </c>
      <c r="N15" s="120">
        <v>0.51048951048951052</v>
      </c>
      <c r="O15" s="120">
        <v>0.53880407124681939</v>
      </c>
      <c r="P15" s="120">
        <v>0.5305635148042025</v>
      </c>
    </row>
    <row r="16" spans="1:22" x14ac:dyDescent="0.3">
      <c r="B16" s="72" t="s">
        <v>169</v>
      </c>
      <c r="C16" s="120">
        <v>0.48076923076923078</v>
      </c>
      <c r="D16" s="120">
        <v>0.48520710059171596</v>
      </c>
      <c r="E16" s="120">
        <v>0.45652173913043476</v>
      </c>
      <c r="F16" s="120">
        <v>0.48571428571428571</v>
      </c>
      <c r="G16" s="120">
        <v>0.46031746031746029</v>
      </c>
      <c r="H16" s="120">
        <v>0.41</v>
      </c>
      <c r="I16" s="120">
        <v>0.46153846153846156</v>
      </c>
      <c r="J16" s="120">
        <v>0.43100890207715131</v>
      </c>
      <c r="K16" s="120">
        <v>0.46211412535079516</v>
      </c>
      <c r="L16" s="120">
        <v>0.46100917431192662</v>
      </c>
      <c r="M16" s="120">
        <v>0.45318352059925093</v>
      </c>
      <c r="N16" s="120">
        <v>0.39923954372623577</v>
      </c>
      <c r="O16" s="120">
        <v>0.41341653666146644</v>
      </c>
      <c r="P16" s="120">
        <v>0.40192926045016075</v>
      </c>
    </row>
    <row r="17" spans="2:16" x14ac:dyDescent="0.3">
      <c r="B17" s="72" t="s">
        <v>56</v>
      </c>
      <c r="C17" s="120">
        <v>0.48180677540777916</v>
      </c>
      <c r="D17" s="120">
        <v>0.53432032301480481</v>
      </c>
      <c r="E17" s="120">
        <v>0.46469248291571752</v>
      </c>
      <c r="F17" s="120">
        <v>0.47882136279926335</v>
      </c>
      <c r="G17" s="120">
        <v>0.492600422832981</v>
      </c>
      <c r="H17" s="120">
        <v>0.43914081145584727</v>
      </c>
      <c r="I17" s="120">
        <v>0.49019607843137253</v>
      </c>
      <c r="J17" s="120">
        <v>0.49148859109018472</v>
      </c>
      <c r="K17" s="120">
        <v>0.51924192612647457</v>
      </c>
      <c r="L17" s="120">
        <v>0.49117468046256846</v>
      </c>
      <c r="M17" s="120">
        <v>0.49713093375065204</v>
      </c>
      <c r="N17" s="120">
        <v>0.4869158878504673</v>
      </c>
      <c r="O17" s="120">
        <v>0.47029548989113529</v>
      </c>
      <c r="P17" s="120">
        <v>0.4868261045804621</v>
      </c>
    </row>
    <row r="18" spans="2:16" x14ac:dyDescent="0.3">
      <c r="B18" s="72" t="s">
        <v>170</v>
      </c>
      <c r="C18" s="120">
        <v>0.28037383177570091</v>
      </c>
      <c r="D18" s="120">
        <v>0.32380952380952382</v>
      </c>
      <c r="E18" s="120">
        <v>0.21739130434782608</v>
      </c>
      <c r="F18" s="120">
        <v>0.22619047619047619</v>
      </c>
      <c r="G18" s="120">
        <v>0.16455696202531644</v>
      </c>
      <c r="H18" s="120">
        <v>0.18333333333333332</v>
      </c>
      <c r="I18" s="120">
        <v>0.17647058823529413</v>
      </c>
      <c r="J18" s="120">
        <v>0.23799582463465555</v>
      </c>
      <c r="K18" s="120">
        <v>0.25912408759124089</v>
      </c>
      <c r="L18" s="120">
        <v>0.21782178217821782</v>
      </c>
      <c r="M18" s="120">
        <v>0.25164473684210525</v>
      </c>
      <c r="N18" s="120">
        <v>0.20032840722495895</v>
      </c>
      <c r="O18" s="120">
        <v>0.20250521920668058</v>
      </c>
      <c r="P18" s="120">
        <v>0.18791946308724833</v>
      </c>
    </row>
    <row r="19" spans="2:16" x14ac:dyDescent="0.3">
      <c r="B19" s="72" t="s">
        <v>106</v>
      </c>
      <c r="C19" s="120">
        <v>0.41346153846153844</v>
      </c>
      <c r="D19" s="120">
        <v>0.39830508474576271</v>
      </c>
      <c r="E19" s="120">
        <v>0.34246575342465752</v>
      </c>
      <c r="F19" s="120">
        <v>0.45744680851063829</v>
      </c>
      <c r="G19" s="120">
        <v>0.31645569620253167</v>
      </c>
      <c r="H19" s="120">
        <v>0.31007751937984496</v>
      </c>
      <c r="I19" s="120">
        <v>0.37096774193548387</v>
      </c>
      <c r="J19" s="120">
        <v>0.36914428482198625</v>
      </c>
      <c r="K19" s="120">
        <v>0.37731295253419145</v>
      </c>
      <c r="L19" s="120">
        <v>0.38358458961474035</v>
      </c>
      <c r="M19" s="120">
        <v>0.35882352941176471</v>
      </c>
      <c r="N19" s="120">
        <v>0.32758620689655171</v>
      </c>
      <c r="O19" s="120">
        <v>0.33265097236438074</v>
      </c>
      <c r="P19" s="120">
        <v>0.32159264931087289</v>
      </c>
    </row>
    <row r="20" spans="2:16" x14ac:dyDescent="0.3">
      <c r="B20" s="72" t="s">
        <v>171</v>
      </c>
      <c r="C20" s="120">
        <v>0.45098039215686275</v>
      </c>
      <c r="D20" s="120">
        <v>0.40740740740740738</v>
      </c>
      <c r="E20" s="120">
        <v>0.41666666666666669</v>
      </c>
      <c r="F20" s="120">
        <v>0.32142857142857145</v>
      </c>
      <c r="G20" s="120">
        <v>0.43333333333333335</v>
      </c>
      <c r="H20" s="120">
        <v>0.2978723404255319</v>
      </c>
      <c r="I20" s="120">
        <v>0.40425531914893614</v>
      </c>
      <c r="J20" s="120">
        <v>0.51111111111111107</v>
      </c>
      <c r="K20" s="120">
        <v>0.4548611111111111</v>
      </c>
      <c r="L20" s="120">
        <v>0.55384615384615388</v>
      </c>
      <c r="M20" s="120">
        <v>0.45578231292517007</v>
      </c>
      <c r="N20" s="120">
        <v>0.48684210526315791</v>
      </c>
      <c r="O20" s="120">
        <v>0.47619047619047616</v>
      </c>
      <c r="P20" s="120">
        <v>0.47659574468085109</v>
      </c>
    </row>
    <row r="21" spans="2:16" x14ac:dyDescent="0.3">
      <c r="B21" s="72" t="s">
        <v>107</v>
      </c>
      <c r="C21" s="120">
        <v>0.5821917808219178</v>
      </c>
      <c r="D21" s="120">
        <v>0.5916114790286976</v>
      </c>
      <c r="E21" s="120">
        <v>0.59322033898305082</v>
      </c>
      <c r="F21" s="120">
        <v>0.54705882352941182</v>
      </c>
      <c r="G21" s="120">
        <v>0.59701492537313428</v>
      </c>
      <c r="H21" s="120">
        <v>0.61111111111111116</v>
      </c>
      <c r="I21" s="120">
        <v>0.6074380165289256</v>
      </c>
      <c r="J21" s="120">
        <v>0.60663349917081255</v>
      </c>
      <c r="K21" s="120">
        <v>0.64176626826029215</v>
      </c>
      <c r="L21" s="120">
        <v>0.62243150684931503</v>
      </c>
      <c r="M21" s="120">
        <v>0.64595375722543358</v>
      </c>
      <c r="N21" s="120">
        <v>0.61858974358974361</v>
      </c>
      <c r="O21" s="120">
        <v>0.61290322580645162</v>
      </c>
      <c r="P21" s="120">
        <v>0.63170498084291182</v>
      </c>
    </row>
    <row r="22" spans="2:16" x14ac:dyDescent="0.3">
      <c r="B22" s="72" t="s">
        <v>48</v>
      </c>
      <c r="C22" s="120">
        <v>0.66666666666666663</v>
      </c>
      <c r="D22" s="120">
        <v>0.33333333333333331</v>
      </c>
      <c r="E22" s="120">
        <v>0.25</v>
      </c>
      <c r="F22" s="120">
        <v>0.7142857142857143</v>
      </c>
      <c r="G22" s="120">
        <v>0.375</v>
      </c>
      <c r="H22" s="120">
        <v>0.42857142857142855</v>
      </c>
      <c r="I22" s="120">
        <v>0.42857142857142855</v>
      </c>
      <c r="J22" s="120">
        <v>0.53333333333333333</v>
      </c>
      <c r="K22" s="120">
        <v>0.44230769230769229</v>
      </c>
      <c r="L22" s="120">
        <v>0.4642857142857143</v>
      </c>
      <c r="M22" s="120">
        <v>0.5</v>
      </c>
      <c r="N22" s="120">
        <v>0.5</v>
      </c>
      <c r="O22" s="120">
        <v>0.36363636363636365</v>
      </c>
      <c r="P22" s="120">
        <v>0.40322580645161288</v>
      </c>
    </row>
    <row r="23" spans="2:16" ht="16.5" customHeight="1" x14ac:dyDescent="0.3">
      <c r="B23" s="143" t="s">
        <v>215</v>
      </c>
      <c r="C23" s="120">
        <v>0.90909090909090906</v>
      </c>
      <c r="D23" s="120">
        <v>0.5714285714285714</v>
      </c>
      <c r="E23" s="120">
        <v>0</v>
      </c>
      <c r="F23" s="120">
        <v>0.5</v>
      </c>
      <c r="G23" s="120">
        <v>0.61111111111111116</v>
      </c>
      <c r="H23" s="120">
        <v>0.66666666666666663</v>
      </c>
      <c r="I23" s="120" t="s">
        <v>269</v>
      </c>
      <c r="J23" s="120">
        <v>0.54057279236276845</v>
      </c>
      <c r="K23" s="120">
        <v>0.52009456264775411</v>
      </c>
      <c r="L23" s="120">
        <v>0.46511627906976744</v>
      </c>
      <c r="M23" s="120">
        <v>0.52127659574468088</v>
      </c>
      <c r="N23" s="120">
        <v>0.53631284916201116</v>
      </c>
      <c r="O23" s="120">
        <v>0.56273764258555137</v>
      </c>
      <c r="P23" s="120">
        <v>0</v>
      </c>
    </row>
    <row r="24" spans="2:16" x14ac:dyDescent="0.3">
      <c r="B24" s="129" t="s">
        <v>14</v>
      </c>
      <c r="C24" s="121">
        <v>0.51236031154757877</v>
      </c>
      <c r="D24" s="121">
        <v>0.52020958083832336</v>
      </c>
      <c r="E24" s="121">
        <v>0.48104693140794225</v>
      </c>
      <c r="F24" s="121">
        <v>0.48333333333333334</v>
      </c>
      <c r="G24" s="121">
        <v>0.48142414860681115</v>
      </c>
      <c r="H24" s="121">
        <v>0.47589229805886035</v>
      </c>
      <c r="I24" s="121">
        <v>0.49788519637462236</v>
      </c>
      <c r="J24" s="121">
        <v>0.50396528505162352</v>
      </c>
      <c r="K24" s="121">
        <v>0.52603262755987501</v>
      </c>
      <c r="L24" s="121">
        <v>0.49781916774725921</v>
      </c>
      <c r="M24" s="121">
        <v>0.50231185440236104</v>
      </c>
      <c r="N24" s="121">
        <v>0.48045620640017717</v>
      </c>
      <c r="O24" s="121">
        <v>0.491361071932299</v>
      </c>
      <c r="P24" s="121">
        <v>0.49782396305178078</v>
      </c>
    </row>
    <row r="25" spans="2:16" ht="15" customHeight="1" x14ac:dyDescent="0.3"/>
    <row r="27" spans="2:16" x14ac:dyDescent="0.3">
      <c r="B27" s="19" t="s">
        <v>202</v>
      </c>
    </row>
    <row r="28" spans="2:16" x14ac:dyDescent="0.3">
      <c r="B28" s="19" t="s">
        <v>203</v>
      </c>
    </row>
  </sheetData>
  <mergeCells count="2">
    <mergeCell ref="C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0E9A-DF4B-4F79-86B3-FB3772C0CBEA}">
  <sheetPr>
    <pageSetUpPr fitToPage="1"/>
  </sheetPr>
  <dimension ref="A7:G24"/>
  <sheetViews>
    <sheetView showGridLines="0" topLeftCell="A10" zoomScaleNormal="100" workbookViewId="0">
      <selection activeCell="B20" sqref="B20:B24"/>
    </sheetView>
  </sheetViews>
  <sheetFormatPr baseColWidth="10" defaultColWidth="11.44140625" defaultRowHeight="14.4" x14ac:dyDescent="0.3"/>
  <cols>
    <col min="1" max="1" width="7.6640625" style="19" customWidth="1"/>
    <col min="2" max="2" width="39.88671875" style="19" customWidth="1"/>
    <col min="3" max="6" width="13.88671875" style="19" customWidth="1"/>
    <col min="7" max="16384" width="11.44140625" style="19"/>
  </cols>
  <sheetData>
    <row r="7" spans="1:7" x14ac:dyDescent="0.3">
      <c r="A7" s="22" t="s">
        <v>138</v>
      </c>
      <c r="B7" s="18" t="s">
        <v>333</v>
      </c>
    </row>
    <row r="8" spans="1:7" x14ac:dyDescent="0.3">
      <c r="B8" s="23"/>
    </row>
    <row r="10" spans="1:7" x14ac:dyDescent="0.3">
      <c r="C10" s="216" t="s">
        <v>10</v>
      </c>
      <c r="D10" s="217"/>
      <c r="E10" s="216" t="s">
        <v>11</v>
      </c>
      <c r="F10" s="217"/>
    </row>
    <row r="11" spans="1:7" ht="18.75" customHeight="1" x14ac:dyDescent="0.3">
      <c r="C11" s="227">
        <v>2024</v>
      </c>
      <c r="D11" s="227"/>
      <c r="E11" s="227">
        <v>2021</v>
      </c>
      <c r="F11" s="227"/>
    </row>
    <row r="12" spans="1:7" ht="16.5" customHeight="1" x14ac:dyDescent="0.3">
      <c r="C12" s="119" t="s">
        <v>13</v>
      </c>
      <c r="D12" s="119" t="s">
        <v>12</v>
      </c>
      <c r="E12" s="119" t="s">
        <v>13</v>
      </c>
      <c r="F12" s="119" t="s">
        <v>12</v>
      </c>
    </row>
    <row r="13" spans="1:7" ht="25.5" customHeight="1" x14ac:dyDescent="0.3">
      <c r="B13" s="144" t="s">
        <v>64</v>
      </c>
      <c r="C13" s="145">
        <v>0.75</v>
      </c>
      <c r="D13" s="146">
        <v>0.25</v>
      </c>
      <c r="E13" s="146">
        <v>0.71</v>
      </c>
      <c r="F13" s="146">
        <v>0.28999999999999998</v>
      </c>
      <c r="G13" s="147"/>
    </row>
    <row r="14" spans="1:7" ht="25.5" customHeight="1" x14ac:dyDescent="0.3">
      <c r="B14" s="144" t="s">
        <v>63</v>
      </c>
      <c r="C14" s="146">
        <v>0.50377358490566038</v>
      </c>
      <c r="D14" s="146">
        <v>0.49622641509433962</v>
      </c>
      <c r="E14" s="146">
        <v>0.5</v>
      </c>
      <c r="F14" s="146">
        <v>0.5</v>
      </c>
    </row>
    <row r="15" spans="1:7" ht="25.5" customHeight="1" x14ac:dyDescent="0.3">
      <c r="B15" s="144" t="s">
        <v>62</v>
      </c>
      <c r="C15" s="146">
        <v>0.65833333333333333</v>
      </c>
      <c r="D15" s="146">
        <v>0.34166666666666667</v>
      </c>
      <c r="E15" s="146">
        <v>0.63</v>
      </c>
      <c r="F15" s="146">
        <v>0.37</v>
      </c>
    </row>
    <row r="16" spans="1:7" ht="25.5" customHeight="1" x14ac:dyDescent="0.3">
      <c r="B16" s="144" t="s">
        <v>61</v>
      </c>
      <c r="C16" s="146">
        <v>0.4631578947368421</v>
      </c>
      <c r="D16" s="146">
        <v>0.5368421052631579</v>
      </c>
      <c r="E16" s="146">
        <v>0.56999999999999995</v>
      </c>
      <c r="F16" s="146">
        <v>0.43</v>
      </c>
    </row>
    <row r="17" spans="2:6" ht="25.5" customHeight="1" x14ac:dyDescent="0.3">
      <c r="B17" s="144" t="s">
        <v>60</v>
      </c>
      <c r="C17" s="148">
        <v>0.88888888888888884</v>
      </c>
      <c r="D17" s="148">
        <v>0.1111111111111111</v>
      </c>
      <c r="E17" s="148">
        <v>0.75</v>
      </c>
      <c r="F17" s="148">
        <v>0.25</v>
      </c>
    </row>
    <row r="19" spans="2:6" ht="15" customHeight="1" x14ac:dyDescent="0.3"/>
    <row r="20" spans="2:6" x14ac:dyDescent="0.3">
      <c r="B20" s="19" t="s">
        <v>272</v>
      </c>
    </row>
    <row r="21" spans="2:6" x14ac:dyDescent="0.3">
      <c r="B21" s="19" t="s">
        <v>334</v>
      </c>
    </row>
    <row r="22" spans="2:6" x14ac:dyDescent="0.3">
      <c r="B22" s="19" t="s">
        <v>77</v>
      </c>
    </row>
    <row r="23" spans="2:6" x14ac:dyDescent="0.3">
      <c r="B23" s="19" t="s">
        <v>335</v>
      </c>
    </row>
    <row r="24" spans="2:6" x14ac:dyDescent="0.3">
      <c r="B24" s="19" t="s">
        <v>336</v>
      </c>
    </row>
  </sheetData>
  <sortState ref="A13:F17">
    <sortCondition descending="1" ref="A13:A17"/>
  </sortState>
  <mergeCells count="4">
    <mergeCell ref="E10:F10"/>
    <mergeCell ref="E11:F11"/>
    <mergeCell ref="C10:D10"/>
    <mergeCell ref="C11:D11"/>
  </mergeCells>
  <pageMargins left="0.7" right="0.7" top="0.75" bottom="0.75" header="0.3" footer="0.3"/>
  <pageSetup paperSize="9" scale="4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2BFC-2403-411F-8A0E-2B78FEA0783B}">
  <dimension ref="A6:W24"/>
  <sheetViews>
    <sheetView showGridLines="0" topLeftCell="A16" zoomScaleNormal="100" workbookViewId="0">
      <selection activeCell="B17" sqref="B17:B24"/>
    </sheetView>
  </sheetViews>
  <sheetFormatPr baseColWidth="10" defaultColWidth="11.44140625" defaultRowHeight="14.4" x14ac:dyDescent="0.3"/>
  <cols>
    <col min="1" max="1" width="11.44140625" style="149"/>
    <col min="2" max="2" width="25.33203125" style="149" customWidth="1"/>
    <col min="3" max="9" width="12.44140625" style="149" customWidth="1"/>
    <col min="10" max="10" width="28.44140625" style="149" customWidth="1"/>
    <col min="11" max="14" width="12.44140625" style="149" customWidth="1"/>
    <col min="15" max="20" width="11.44140625" style="149"/>
    <col min="21" max="21" width="4.88671875" style="149" customWidth="1"/>
    <col min="22" max="22" width="5.88671875" style="149" customWidth="1"/>
    <col min="23" max="16384" width="11.44140625" style="149"/>
  </cols>
  <sheetData>
    <row r="6" spans="1:23" s="19" customFormat="1" x14ac:dyDescent="0.3"/>
    <row r="7" spans="1:23" s="19" customFormat="1" x14ac:dyDescent="0.3">
      <c r="A7" s="22" t="s">
        <v>139</v>
      </c>
      <c r="B7" s="18" t="s">
        <v>338</v>
      </c>
    </row>
    <row r="8" spans="1:23" s="19" customFormat="1" x14ac:dyDescent="0.3">
      <c r="B8" s="149"/>
      <c r="W8" s="24"/>
    </row>
    <row r="9" spans="1:23" x14ac:dyDescent="0.3">
      <c r="J9" s="19"/>
      <c r="K9" s="19"/>
      <c r="L9" s="19"/>
      <c r="M9" s="19"/>
      <c r="N9" s="19"/>
      <c r="W9" s="24"/>
    </row>
    <row r="10" spans="1:23" x14ac:dyDescent="0.3">
      <c r="B10" s="19"/>
      <c r="D10" s="150" t="s">
        <v>337</v>
      </c>
      <c r="G10" s="150" t="s">
        <v>271</v>
      </c>
      <c r="I10" s="19"/>
      <c r="J10" s="19"/>
      <c r="K10" s="19"/>
      <c r="L10" s="19"/>
      <c r="M10" s="19"/>
      <c r="N10" s="19"/>
      <c r="O10" s="19"/>
    </row>
    <row r="11" spans="1:23" ht="58.5" customHeight="1" x14ac:dyDescent="0.3">
      <c r="B11" s="19"/>
      <c r="C11" s="223" t="s">
        <v>72</v>
      </c>
      <c r="D11" s="223"/>
      <c r="E11" s="223"/>
      <c r="F11" s="223" t="s">
        <v>73</v>
      </c>
      <c r="G11" s="223"/>
      <c r="H11" s="223"/>
      <c r="I11" s="19"/>
      <c r="J11" s="19"/>
      <c r="K11" s="19"/>
      <c r="L11" s="19"/>
      <c r="M11" s="19"/>
      <c r="N11" s="19"/>
    </row>
    <row r="12" spans="1:23" ht="60" customHeight="1" x14ac:dyDescent="0.3">
      <c r="B12" s="19"/>
      <c r="C12" s="151" t="s">
        <v>108</v>
      </c>
      <c r="D12" s="152" t="s">
        <v>109</v>
      </c>
      <c r="E12" s="152" t="s">
        <v>112</v>
      </c>
      <c r="F12" s="151" t="s">
        <v>108</v>
      </c>
      <c r="G12" s="152" t="s">
        <v>109</v>
      </c>
      <c r="H12" s="152" t="s">
        <v>112</v>
      </c>
      <c r="I12" s="153"/>
      <c r="J12" s="19"/>
      <c r="K12" s="19"/>
      <c r="L12" s="19"/>
      <c r="M12" s="19"/>
      <c r="N12" s="19"/>
    </row>
    <row r="13" spans="1:23" ht="42.75" customHeight="1" x14ac:dyDescent="0.3">
      <c r="B13" s="119" t="s">
        <v>111</v>
      </c>
      <c r="C13" s="120">
        <v>0.77777777777777779</v>
      </c>
      <c r="D13" s="120">
        <v>0.88888888888888884</v>
      </c>
      <c r="E13" s="120">
        <v>0.77777777777777779</v>
      </c>
      <c r="F13" s="120">
        <v>0.43</v>
      </c>
      <c r="G13" s="120">
        <v>0.51</v>
      </c>
      <c r="H13" s="120">
        <v>0.82</v>
      </c>
      <c r="I13" s="154"/>
      <c r="J13" s="19"/>
      <c r="K13" s="19"/>
      <c r="L13" s="19"/>
      <c r="M13" s="19"/>
      <c r="N13" s="19"/>
    </row>
    <row r="14" spans="1:23" ht="27.6" x14ac:dyDescent="0.3">
      <c r="B14" s="119" t="s">
        <v>110</v>
      </c>
      <c r="C14" s="121">
        <v>0.1111111111111111</v>
      </c>
      <c r="D14" s="121">
        <v>0.1111111111111111</v>
      </c>
      <c r="E14" s="121">
        <v>0.1111111111111111</v>
      </c>
      <c r="F14" s="121">
        <v>0.56999999999999995</v>
      </c>
      <c r="G14" s="121">
        <v>0.49</v>
      </c>
      <c r="H14" s="121">
        <v>0.18</v>
      </c>
      <c r="I14" s="19"/>
      <c r="J14" s="19"/>
      <c r="K14" s="19"/>
      <c r="L14" s="19"/>
      <c r="M14" s="19"/>
      <c r="N14" s="19"/>
    </row>
    <row r="15" spans="1:23" ht="33.75" customHeight="1" x14ac:dyDescent="0.3">
      <c r="B15" s="19"/>
      <c r="C15" s="19"/>
      <c r="D15" s="19"/>
      <c r="E15" s="19"/>
      <c r="F15" s="19"/>
      <c r="H15" s="19"/>
      <c r="I15" s="19"/>
      <c r="J15" s="19"/>
      <c r="K15" s="19"/>
      <c r="L15" s="19"/>
      <c r="M15" s="19"/>
      <c r="N15" s="19"/>
      <c r="O15" s="19"/>
      <c r="P15" s="19"/>
      <c r="Q15" s="154"/>
      <c r="R15" s="154"/>
      <c r="S15" s="154"/>
      <c r="T15" s="154"/>
      <c r="U15" s="154"/>
    </row>
    <row r="16" spans="1:23" x14ac:dyDescent="0.3">
      <c r="B16" s="19"/>
      <c r="C16" s="19"/>
      <c r="D16" s="19"/>
      <c r="E16" s="19"/>
      <c r="F16" s="19"/>
      <c r="H16" s="19"/>
      <c r="I16" s="19"/>
      <c r="J16" s="19"/>
      <c r="K16" s="19"/>
      <c r="L16" s="19"/>
      <c r="M16" s="19"/>
      <c r="N16" s="19"/>
      <c r="O16" s="19"/>
      <c r="P16" s="154"/>
      <c r="Q16" s="154"/>
      <c r="R16" s="154"/>
      <c r="S16" s="154"/>
      <c r="T16" s="154"/>
      <c r="U16" s="154"/>
    </row>
    <row r="17" spans="2:21" x14ac:dyDescent="0.3">
      <c r="B17" s="19" t="s">
        <v>272</v>
      </c>
      <c r="C17" s="19"/>
      <c r="D17" s="19"/>
      <c r="E17" s="19"/>
      <c r="F17" s="19"/>
      <c r="H17" s="19"/>
      <c r="I17" s="19"/>
      <c r="J17" s="19"/>
      <c r="K17" s="19"/>
      <c r="L17" s="19"/>
      <c r="M17" s="19"/>
      <c r="N17" s="19"/>
      <c r="O17" s="19"/>
      <c r="P17" s="154"/>
      <c r="Q17" s="154"/>
      <c r="R17" s="154"/>
      <c r="S17" s="154"/>
      <c r="T17" s="154"/>
      <c r="U17" s="154"/>
    </row>
    <row r="18" spans="2:21" x14ac:dyDescent="0.3">
      <c r="B18" s="19" t="s">
        <v>204</v>
      </c>
    </row>
    <row r="19" spans="2:21" x14ac:dyDescent="0.3">
      <c r="B19" s="19" t="s">
        <v>77</v>
      </c>
    </row>
    <row r="20" spans="2:21" x14ac:dyDescent="0.3">
      <c r="B20" s="19" t="s">
        <v>339</v>
      </c>
    </row>
    <row r="21" spans="2:21" x14ac:dyDescent="0.3">
      <c r="B21" s="19" t="s">
        <v>205</v>
      </c>
    </row>
    <row r="22" spans="2:21" x14ac:dyDescent="0.3">
      <c r="B22" s="19" t="s">
        <v>340</v>
      </c>
    </row>
    <row r="23" spans="2:21" x14ac:dyDescent="0.3">
      <c r="B23" s="19" t="s">
        <v>341</v>
      </c>
    </row>
    <row r="24" spans="2:21" x14ac:dyDescent="0.3">
      <c r="B24" s="19" t="s">
        <v>274</v>
      </c>
    </row>
  </sheetData>
  <mergeCells count="2">
    <mergeCell ref="C11:E11"/>
    <mergeCell ref="F11:H11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6116-050A-404F-BD5B-1CA1563A43BE}">
  <dimension ref="A6:O41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" width="11.44140625" style="149"/>
    <col min="2" max="2" width="16" style="149" customWidth="1"/>
    <col min="3" max="8" width="16.5546875" style="149" customWidth="1"/>
    <col min="9" max="9" width="24.6640625" style="149" customWidth="1"/>
    <col min="10" max="11" width="13.5546875" style="149" customWidth="1"/>
    <col min="12" max="16384" width="11.44140625" style="149"/>
  </cols>
  <sheetData>
    <row r="6" spans="1:15" s="19" customFormat="1" x14ac:dyDescent="0.3"/>
    <row r="7" spans="1:15" s="19" customFormat="1" x14ac:dyDescent="0.3">
      <c r="A7" s="22" t="s">
        <v>140</v>
      </c>
      <c r="B7" s="18" t="s">
        <v>277</v>
      </c>
    </row>
    <row r="8" spans="1:15" s="19" customFormat="1" x14ac:dyDescent="0.3">
      <c r="B8" s="149"/>
    </row>
    <row r="9" spans="1:15" x14ac:dyDescent="0.3">
      <c r="N9" s="19"/>
      <c r="O9" s="19"/>
    </row>
    <row r="10" spans="1:15" x14ac:dyDescent="0.3">
      <c r="B10" s="19"/>
      <c r="D10" s="150" t="s">
        <v>270</v>
      </c>
      <c r="G10" s="150" t="s">
        <v>239</v>
      </c>
      <c r="I10" s="19"/>
      <c r="J10" s="19"/>
      <c r="K10" s="19"/>
      <c r="L10" s="19"/>
      <c r="M10" s="19"/>
      <c r="N10" s="19"/>
      <c r="O10" s="19"/>
    </row>
    <row r="11" spans="1:15" x14ac:dyDescent="0.3">
      <c r="B11" s="19"/>
      <c r="C11" s="223" t="s">
        <v>72</v>
      </c>
      <c r="D11" s="223"/>
      <c r="E11" s="223"/>
      <c r="F11" s="223" t="s">
        <v>73</v>
      </c>
      <c r="G11" s="223"/>
      <c r="H11" s="223"/>
      <c r="I11" s="19"/>
      <c r="J11" s="19"/>
      <c r="K11" s="19"/>
      <c r="L11" s="19"/>
      <c r="M11" s="19"/>
      <c r="N11" s="19"/>
    </row>
    <row r="12" spans="1:15" ht="60" customHeight="1" x14ac:dyDescent="0.3">
      <c r="B12" s="19"/>
      <c r="C12" s="151" t="s">
        <v>113</v>
      </c>
      <c r="D12" s="152" t="s">
        <v>114</v>
      </c>
      <c r="E12" s="152" t="s">
        <v>115</v>
      </c>
      <c r="F12" s="151" t="s">
        <v>113</v>
      </c>
      <c r="G12" s="152" t="s">
        <v>114</v>
      </c>
      <c r="H12" s="152" t="s">
        <v>115</v>
      </c>
      <c r="I12" s="153"/>
      <c r="J12" s="19"/>
      <c r="K12" s="19"/>
      <c r="L12" s="19"/>
      <c r="M12" s="19"/>
      <c r="N12" s="19"/>
    </row>
    <row r="13" spans="1:15" ht="42.75" customHeight="1" x14ac:dyDescent="0.3">
      <c r="B13" s="119" t="s">
        <v>99</v>
      </c>
      <c r="C13" s="120">
        <v>1</v>
      </c>
      <c r="D13" s="120">
        <v>0</v>
      </c>
      <c r="E13" s="120">
        <v>0</v>
      </c>
      <c r="F13" s="120">
        <v>0.94</v>
      </c>
      <c r="G13" s="120">
        <v>0.42</v>
      </c>
      <c r="H13" s="120">
        <v>0.06</v>
      </c>
      <c r="I13" s="154"/>
      <c r="J13" s="19"/>
      <c r="K13" s="19"/>
      <c r="L13" s="19"/>
      <c r="M13" s="19"/>
      <c r="N13" s="19"/>
    </row>
    <row r="14" spans="1:15" ht="27.6" x14ac:dyDescent="0.3">
      <c r="B14" s="119" t="s">
        <v>100</v>
      </c>
      <c r="C14" s="121">
        <v>1</v>
      </c>
      <c r="D14" s="121">
        <v>0</v>
      </c>
      <c r="E14" s="121">
        <v>0</v>
      </c>
      <c r="F14" s="121">
        <v>0.73099999999999998</v>
      </c>
      <c r="G14" s="121">
        <v>0.57699999999999996</v>
      </c>
      <c r="H14" s="121">
        <v>0.26900000000000002</v>
      </c>
      <c r="I14" s="19"/>
      <c r="J14" s="19"/>
      <c r="K14" s="19"/>
      <c r="L14" s="19"/>
      <c r="M14" s="19"/>
      <c r="N14" s="19"/>
    </row>
    <row r="15" spans="1:15" x14ac:dyDescent="0.3">
      <c r="E15" s="19"/>
      <c r="F15" s="19"/>
      <c r="G15" s="19"/>
      <c r="H15" s="19"/>
      <c r="I15" s="19"/>
      <c r="J15" s="19"/>
      <c r="K15" s="19"/>
      <c r="L15" s="19"/>
      <c r="M15" s="19"/>
      <c r="N15" s="154"/>
      <c r="O15" s="154"/>
    </row>
    <row r="16" spans="1:15" x14ac:dyDescent="0.3">
      <c r="B16" s="19" t="s">
        <v>276</v>
      </c>
      <c r="L16" s="19"/>
      <c r="M16" s="154"/>
      <c r="N16" s="154"/>
      <c r="O16" s="154"/>
    </row>
    <row r="17" spans="2:15" x14ac:dyDescent="0.3">
      <c r="B17" s="150" t="s">
        <v>77</v>
      </c>
      <c r="L17" s="19"/>
      <c r="M17" s="154"/>
      <c r="N17" s="154"/>
      <c r="O17" s="154"/>
    </row>
    <row r="18" spans="2:15" x14ac:dyDescent="0.3">
      <c r="B18" s="150" t="s">
        <v>273</v>
      </c>
      <c r="E18" s="19"/>
      <c r="F18" s="19"/>
      <c r="G18" s="147"/>
      <c r="H18" s="19"/>
      <c r="I18" s="19"/>
      <c r="J18" s="19"/>
      <c r="K18" s="19"/>
      <c r="N18" s="19"/>
      <c r="O18" s="19"/>
    </row>
    <row r="19" spans="2:15" x14ac:dyDescent="0.3">
      <c r="B19" s="150" t="s">
        <v>275</v>
      </c>
      <c r="C19" s="19"/>
      <c r="N19" s="19"/>
      <c r="O19" s="19"/>
    </row>
    <row r="20" spans="2:15" x14ac:dyDescent="0.3">
      <c r="B20" s="19"/>
      <c r="C20" s="19"/>
      <c r="L20" s="19"/>
      <c r="M20" s="19"/>
      <c r="N20" s="19"/>
      <c r="O20" s="19"/>
    </row>
    <row r="21" spans="2:15" x14ac:dyDescent="0.3">
      <c r="B21" s="19"/>
      <c r="C21" s="19"/>
      <c r="N21" s="19"/>
      <c r="O21" s="19"/>
    </row>
    <row r="22" spans="2:15" x14ac:dyDescent="0.3">
      <c r="B22" s="19"/>
      <c r="C22" s="19"/>
      <c r="J22" s="122"/>
      <c r="K22" s="122"/>
      <c r="N22" s="19"/>
      <c r="O22" s="19"/>
    </row>
    <row r="23" spans="2:15" x14ac:dyDescent="0.3">
      <c r="B23" s="19"/>
      <c r="C23" s="19"/>
      <c r="J23" s="154"/>
      <c r="K23" s="154"/>
    </row>
    <row r="24" spans="2:15" x14ac:dyDescent="0.3">
      <c r="B24" s="19"/>
      <c r="C24" s="19"/>
      <c r="D24" s="19"/>
      <c r="E24" s="19"/>
      <c r="F24" s="19"/>
      <c r="G24" s="19"/>
      <c r="N24" s="154"/>
      <c r="O24" s="154"/>
    </row>
    <row r="25" spans="2:15" x14ac:dyDescent="0.3">
      <c r="B25" s="19"/>
      <c r="C25" s="19"/>
      <c r="D25" s="19"/>
      <c r="E25" s="19"/>
      <c r="F25" s="19"/>
      <c r="G25" s="19"/>
      <c r="N25" s="154"/>
      <c r="O25" s="154"/>
    </row>
    <row r="26" spans="2:15" x14ac:dyDescent="0.3">
      <c r="B26" s="19"/>
      <c r="C26" s="19"/>
      <c r="D26" s="19"/>
      <c r="E26" s="19"/>
      <c r="F26" s="19"/>
      <c r="G26" s="19"/>
    </row>
    <row r="27" spans="2:15" x14ac:dyDescent="0.3">
      <c r="B27" s="19"/>
      <c r="C27" s="19"/>
      <c r="D27" s="19"/>
      <c r="E27" s="19"/>
      <c r="F27" s="19"/>
      <c r="G27" s="19"/>
    </row>
    <row r="28" spans="2:15" x14ac:dyDescent="0.3">
      <c r="B28" s="19"/>
      <c r="C28" s="19"/>
      <c r="D28" s="19"/>
      <c r="E28" s="19"/>
      <c r="F28" s="19"/>
      <c r="G28" s="19"/>
    </row>
    <row r="29" spans="2:15" x14ac:dyDescent="0.3">
      <c r="B29" s="19"/>
      <c r="C29" s="19"/>
      <c r="D29" s="19"/>
      <c r="E29" s="19"/>
      <c r="F29" s="19"/>
      <c r="G29" s="19"/>
    </row>
    <row r="30" spans="2:15" x14ac:dyDescent="0.3">
      <c r="B30" s="19"/>
      <c r="C30" s="19"/>
      <c r="D30" s="19"/>
      <c r="E30" s="19"/>
      <c r="F30" s="19"/>
      <c r="G30" s="19"/>
    </row>
    <row r="31" spans="2:15" x14ac:dyDescent="0.3">
      <c r="B31" s="19"/>
      <c r="C31" s="19"/>
      <c r="D31" s="19"/>
      <c r="E31" s="19"/>
      <c r="F31" s="19"/>
      <c r="G31" s="19"/>
      <c r="I31" s="150"/>
    </row>
    <row r="32" spans="2:15" x14ac:dyDescent="0.3">
      <c r="B32" s="19"/>
      <c r="C32" s="19"/>
      <c r="D32" s="19"/>
      <c r="E32" s="19"/>
      <c r="F32" s="19"/>
      <c r="G32" s="19"/>
      <c r="I32" s="150"/>
    </row>
    <row r="33" spans="2:9" x14ac:dyDescent="0.3">
      <c r="B33" s="19"/>
      <c r="C33" s="19"/>
      <c r="D33" s="19"/>
      <c r="E33" s="19"/>
      <c r="F33" s="19"/>
      <c r="G33" s="19"/>
      <c r="I33" s="150"/>
    </row>
    <row r="34" spans="2:9" x14ac:dyDescent="0.3">
      <c r="B34" s="19"/>
      <c r="C34" s="19"/>
      <c r="D34" s="19"/>
      <c r="E34" s="19"/>
      <c r="F34" s="19"/>
      <c r="G34" s="19"/>
      <c r="I34" s="150"/>
    </row>
    <row r="35" spans="2:9" x14ac:dyDescent="0.3">
      <c r="B35" s="19"/>
      <c r="C35" s="19"/>
      <c r="D35" s="19"/>
      <c r="E35" s="19"/>
      <c r="F35" s="19"/>
      <c r="G35" s="19"/>
      <c r="I35" s="150"/>
    </row>
    <row r="36" spans="2:9" ht="13.5" customHeight="1" x14ac:dyDescent="0.3">
      <c r="B36" s="19"/>
      <c r="C36" s="19"/>
      <c r="D36" s="19"/>
      <c r="E36" s="19"/>
      <c r="F36" s="19"/>
      <c r="G36" s="19"/>
      <c r="I36" s="150"/>
    </row>
    <row r="37" spans="2:9" x14ac:dyDescent="0.3">
      <c r="B37" s="19"/>
      <c r="C37" s="19"/>
      <c r="D37" s="19"/>
      <c r="E37" s="19"/>
      <c r="F37" s="19"/>
      <c r="G37" s="19"/>
    </row>
    <row r="38" spans="2:9" x14ac:dyDescent="0.3">
      <c r="B38" s="19"/>
      <c r="C38" s="19"/>
      <c r="D38" s="19"/>
      <c r="E38" s="19"/>
      <c r="F38" s="19"/>
      <c r="G38" s="19"/>
      <c r="I38" s="150"/>
    </row>
    <row r="39" spans="2:9" x14ac:dyDescent="0.3">
      <c r="B39" s="19"/>
      <c r="C39" s="19"/>
      <c r="D39" s="19"/>
      <c r="E39" s="19"/>
      <c r="F39" s="19"/>
      <c r="G39" s="19"/>
      <c r="I39" s="150"/>
    </row>
    <row r="40" spans="2:9" x14ac:dyDescent="0.3">
      <c r="B40" s="19"/>
      <c r="C40" s="19"/>
      <c r="D40" s="19"/>
      <c r="E40" s="19"/>
      <c r="F40" s="19"/>
      <c r="G40" s="19"/>
    </row>
    <row r="41" spans="2:9" x14ac:dyDescent="0.3">
      <c r="B41" s="19"/>
      <c r="C41" s="19"/>
      <c r="D41" s="19"/>
      <c r="E41" s="19"/>
      <c r="F41" s="19"/>
      <c r="G41" s="19"/>
    </row>
  </sheetData>
  <mergeCells count="2">
    <mergeCell ref="C11:E11"/>
    <mergeCell ref="F11:H11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CAD-1A23-4DBE-AFD3-48CA986DD832}">
  <dimension ref="A7:X25"/>
  <sheetViews>
    <sheetView showGridLines="0" zoomScaleNormal="100" workbookViewId="0">
      <selection activeCell="J19" sqref="J19:P19"/>
    </sheetView>
  </sheetViews>
  <sheetFormatPr baseColWidth="10" defaultColWidth="11.44140625" defaultRowHeight="14.4" x14ac:dyDescent="0.3"/>
  <cols>
    <col min="1" max="1" width="11.44140625" style="19"/>
    <col min="2" max="2" width="31.88671875" style="19" customWidth="1"/>
    <col min="3" max="28" width="14.44140625" style="19" customWidth="1"/>
    <col min="29" max="16384" width="11.44140625" style="19"/>
  </cols>
  <sheetData>
    <row r="7" spans="1:24" x14ac:dyDescent="0.3">
      <c r="A7" s="22" t="s">
        <v>141</v>
      </c>
      <c r="B7" s="18" t="s">
        <v>342</v>
      </c>
    </row>
    <row r="8" spans="1:24" x14ac:dyDescent="0.3">
      <c r="T8" s="24"/>
    </row>
    <row r="9" spans="1:24" x14ac:dyDescent="0.3">
      <c r="T9" s="24"/>
    </row>
    <row r="11" spans="1:24" x14ac:dyDescent="0.3">
      <c r="B11" s="158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pans="1:24" ht="72" x14ac:dyDescent="0.3">
      <c r="B12" s="155"/>
      <c r="C12" s="155" t="s">
        <v>122</v>
      </c>
      <c r="D12" s="155"/>
      <c r="E12" s="155"/>
      <c r="F12" s="155"/>
      <c r="G12" s="155"/>
      <c r="H12" s="155"/>
      <c r="I12" s="155"/>
      <c r="J12" s="155" t="s">
        <v>120</v>
      </c>
      <c r="K12" s="155"/>
      <c r="L12" s="155"/>
      <c r="M12" s="155"/>
      <c r="N12" s="155"/>
      <c r="O12" s="155"/>
      <c r="P12" s="155"/>
      <c r="Q12" s="155" t="s">
        <v>121</v>
      </c>
      <c r="R12" s="155"/>
      <c r="S12" s="155"/>
      <c r="T12" s="155"/>
      <c r="U12" s="155"/>
      <c r="V12" s="155"/>
      <c r="W12" s="155"/>
      <c r="X12" s="155" t="s">
        <v>123</v>
      </c>
    </row>
    <row r="13" spans="1:24" ht="43.8" thickBot="1" x14ac:dyDescent="0.35">
      <c r="B13" s="156">
        <v>2021</v>
      </c>
      <c r="C13" s="157" t="s">
        <v>216</v>
      </c>
      <c r="D13" s="157" t="s">
        <v>79</v>
      </c>
      <c r="E13" s="157" t="s">
        <v>53</v>
      </c>
      <c r="F13" s="157" t="s">
        <v>42</v>
      </c>
      <c r="G13" s="157" t="s">
        <v>116</v>
      </c>
      <c r="H13" s="157" t="s">
        <v>117</v>
      </c>
      <c r="I13" s="157" t="s">
        <v>43</v>
      </c>
      <c r="J13" s="157" t="s">
        <v>216</v>
      </c>
      <c r="K13" s="157" t="s">
        <v>79</v>
      </c>
      <c r="L13" s="157" t="s">
        <v>53</v>
      </c>
      <c r="M13" s="157" t="s">
        <v>42</v>
      </c>
      <c r="N13" s="157" t="s">
        <v>116</v>
      </c>
      <c r="O13" s="157" t="s">
        <v>117</v>
      </c>
      <c r="P13" s="157" t="s">
        <v>43</v>
      </c>
      <c r="Q13" s="157" t="s">
        <v>216</v>
      </c>
      <c r="R13" s="157" t="s">
        <v>79</v>
      </c>
      <c r="S13" s="157" t="s">
        <v>53</v>
      </c>
      <c r="T13" s="157" t="s">
        <v>42</v>
      </c>
      <c r="U13" s="157" t="s">
        <v>116</v>
      </c>
      <c r="V13" s="157" t="s">
        <v>117</v>
      </c>
      <c r="W13" s="157" t="s">
        <v>43</v>
      </c>
      <c r="X13" s="157" t="s">
        <v>79</v>
      </c>
    </row>
    <row r="14" spans="1:24" ht="28.8" x14ac:dyDescent="0.3">
      <c r="B14" s="158" t="s">
        <v>118</v>
      </c>
      <c r="C14" s="159">
        <v>37.142857142857146</v>
      </c>
      <c r="D14" s="160">
        <v>58.695652173913047</v>
      </c>
      <c r="E14" s="160">
        <v>25</v>
      </c>
      <c r="F14" s="160">
        <v>60.483870967741936</v>
      </c>
      <c r="G14" s="160">
        <v>60.975609756097562</v>
      </c>
      <c r="H14" s="160">
        <v>50</v>
      </c>
      <c r="I14" s="160">
        <v>45.833333333333329</v>
      </c>
      <c r="J14" s="160">
        <v>45.652173913043477</v>
      </c>
      <c r="K14" s="160">
        <v>55.555555555555557</v>
      </c>
      <c r="L14" s="160">
        <v>16.363636363636363</v>
      </c>
      <c r="M14" s="160">
        <v>62.903225806451616</v>
      </c>
      <c r="N14" s="160">
        <v>55.813953488372093</v>
      </c>
      <c r="O14" s="160">
        <v>43.902439024390247</v>
      </c>
      <c r="P14" s="160">
        <v>46.575342465753423</v>
      </c>
      <c r="Q14" s="161">
        <v>38.70967741935484</v>
      </c>
      <c r="R14" s="161">
        <v>55.555555555555557</v>
      </c>
      <c r="S14" s="161">
        <v>13.888888888888889</v>
      </c>
      <c r="T14" s="161">
        <v>61.739130434782609</v>
      </c>
      <c r="U14" s="161">
        <v>59.45945945945946</v>
      </c>
      <c r="V14" s="161">
        <v>44.827586206896555</v>
      </c>
      <c r="W14" s="161">
        <v>50</v>
      </c>
      <c r="X14" s="161">
        <v>53.333333333333336</v>
      </c>
    </row>
    <row r="15" spans="1:24" ht="29.4" thickBot="1" x14ac:dyDescent="0.35">
      <c r="B15" s="162" t="s">
        <v>119</v>
      </c>
      <c r="C15" s="163">
        <v>23.076923076923077</v>
      </c>
      <c r="D15" s="164">
        <v>57.142857142857139</v>
      </c>
      <c r="E15" s="164">
        <v>25.714285714285712</v>
      </c>
      <c r="F15" s="164">
        <v>58.82352941176471</v>
      </c>
      <c r="G15" s="164">
        <v>61.29032258064516</v>
      </c>
      <c r="H15" s="164">
        <v>50</v>
      </c>
      <c r="I15" s="164">
        <v>44.736842105263158</v>
      </c>
      <c r="J15" s="164">
        <v>41.935483870967744</v>
      </c>
      <c r="K15" s="164">
        <v>57.894736842105267</v>
      </c>
      <c r="L15" s="164">
        <v>18.604651162790699</v>
      </c>
      <c r="M15" s="164">
        <v>59.677419354838712</v>
      </c>
      <c r="N15" s="164">
        <v>66.666666666666657</v>
      </c>
      <c r="O15" s="164">
        <v>45.833333333333329</v>
      </c>
      <c r="P15" s="164">
        <v>47.169811320754718</v>
      </c>
      <c r="Q15" s="165">
        <v>18.181818181818183</v>
      </c>
      <c r="R15" s="165">
        <v>60</v>
      </c>
      <c r="S15" s="165">
        <v>14.285714285714285</v>
      </c>
      <c r="T15" s="165">
        <v>60</v>
      </c>
      <c r="U15" s="165">
        <v>61.53846153846154</v>
      </c>
      <c r="V15" s="165">
        <v>47.619047619047613</v>
      </c>
      <c r="W15" s="165">
        <v>48.275862068965516</v>
      </c>
      <c r="X15" s="165">
        <v>45.454545454545453</v>
      </c>
    </row>
    <row r="19" spans="2:24" ht="72" x14ac:dyDescent="0.3">
      <c r="B19" s="155"/>
      <c r="C19" s="228" t="s">
        <v>122</v>
      </c>
      <c r="D19" s="228"/>
      <c r="E19" s="228"/>
      <c r="F19" s="228"/>
      <c r="G19" s="228"/>
      <c r="H19" s="228"/>
      <c r="I19" s="228"/>
      <c r="J19" s="228" t="s">
        <v>120</v>
      </c>
      <c r="K19" s="228"/>
      <c r="L19" s="228"/>
      <c r="M19" s="228"/>
      <c r="N19" s="228"/>
      <c r="O19" s="228"/>
      <c r="P19" s="228"/>
      <c r="Q19" s="228" t="s">
        <v>121</v>
      </c>
      <c r="R19" s="228"/>
      <c r="S19" s="228"/>
      <c r="T19" s="228"/>
      <c r="U19" s="228"/>
      <c r="V19" s="228"/>
      <c r="W19" s="228"/>
      <c r="X19" s="155" t="s">
        <v>123</v>
      </c>
    </row>
    <row r="20" spans="2:24" ht="43.8" thickBot="1" x14ac:dyDescent="0.35">
      <c r="B20" s="156">
        <v>2022</v>
      </c>
      <c r="C20" s="157" t="s">
        <v>216</v>
      </c>
      <c r="D20" s="157" t="s">
        <v>79</v>
      </c>
      <c r="E20" s="157" t="s">
        <v>53</v>
      </c>
      <c r="F20" s="157" t="s">
        <v>42</v>
      </c>
      <c r="G20" s="157" t="s">
        <v>116</v>
      </c>
      <c r="H20" s="157" t="s">
        <v>117</v>
      </c>
      <c r="I20" s="157" t="s">
        <v>43</v>
      </c>
      <c r="J20" s="157" t="s">
        <v>216</v>
      </c>
      <c r="K20" s="157" t="s">
        <v>79</v>
      </c>
      <c r="L20" s="157" t="s">
        <v>53</v>
      </c>
      <c r="M20" s="157" t="s">
        <v>42</v>
      </c>
      <c r="N20" s="157" t="s">
        <v>116</v>
      </c>
      <c r="O20" s="157" t="s">
        <v>117</v>
      </c>
      <c r="P20" s="157" t="s">
        <v>43</v>
      </c>
      <c r="Q20" s="157" t="s">
        <v>216</v>
      </c>
      <c r="R20" s="157" t="s">
        <v>79</v>
      </c>
      <c r="S20" s="157" t="s">
        <v>53</v>
      </c>
      <c r="T20" s="157" t="s">
        <v>42</v>
      </c>
      <c r="U20" s="157" t="s">
        <v>116</v>
      </c>
      <c r="V20" s="157" t="s">
        <v>117</v>
      </c>
      <c r="W20" s="157" t="s">
        <v>43</v>
      </c>
      <c r="X20" s="157" t="s">
        <v>79</v>
      </c>
    </row>
    <row r="21" spans="2:24" ht="28.8" x14ac:dyDescent="0.3">
      <c r="B21" s="158" t="s">
        <v>118</v>
      </c>
      <c r="C21" s="159">
        <v>54.285714285714285</v>
      </c>
      <c r="D21" s="160">
        <v>58.490566037735846</v>
      </c>
      <c r="E21" s="160">
        <v>34.782608695652172</v>
      </c>
      <c r="F21" s="160">
        <v>51.304347826086961</v>
      </c>
      <c r="G21" s="160">
        <v>47.826086956521742</v>
      </c>
      <c r="H21" s="160">
        <v>53.571428571428569</v>
      </c>
      <c r="I21" s="160">
        <v>51.249999999999993</v>
      </c>
      <c r="J21" s="160">
        <v>40.909090909090914</v>
      </c>
      <c r="K21" s="160">
        <v>55.102040816326522</v>
      </c>
      <c r="L21" s="160">
        <v>32.8125</v>
      </c>
      <c r="M21" s="160">
        <v>54.166666666666664</v>
      </c>
      <c r="N21" s="160">
        <v>37.5</v>
      </c>
      <c r="O21" s="160">
        <v>51.724137931034484</v>
      </c>
      <c r="P21" s="160">
        <v>48.888888888888886</v>
      </c>
      <c r="Q21" s="160">
        <v>53.125</v>
      </c>
      <c r="R21" s="161">
        <v>55.813953488372093</v>
      </c>
      <c r="S21" s="161">
        <v>38.181818181818187</v>
      </c>
      <c r="T21" s="161">
        <v>51.401869158878498</v>
      </c>
      <c r="U21" s="161">
        <v>45</v>
      </c>
      <c r="V21" s="161">
        <v>54.166666666666664</v>
      </c>
      <c r="W21" s="161">
        <v>52.238805970149251</v>
      </c>
      <c r="X21" s="161">
        <v>34.782608695652172</v>
      </c>
    </row>
    <row r="22" spans="2:24" ht="29.4" thickBot="1" x14ac:dyDescent="0.35">
      <c r="B22" s="162" t="s">
        <v>119</v>
      </c>
      <c r="C22" s="163">
        <v>56.25</v>
      </c>
      <c r="D22" s="164">
        <v>62.5</v>
      </c>
      <c r="E22" s="164">
        <v>32.5</v>
      </c>
      <c r="F22" s="164">
        <v>50</v>
      </c>
      <c r="G22" s="164">
        <v>61.53846153846154</v>
      </c>
      <c r="H22" s="164">
        <v>60.975609756097562</v>
      </c>
      <c r="I22" s="164">
        <v>50.769230769230766</v>
      </c>
      <c r="J22" s="164">
        <v>38.888888888888893</v>
      </c>
      <c r="K22" s="164">
        <v>57.575757575757578</v>
      </c>
      <c r="L22" s="164">
        <v>30.188679245283019</v>
      </c>
      <c r="M22" s="164">
        <v>52.112676056338024</v>
      </c>
      <c r="N22" s="164">
        <v>33.333333333333329</v>
      </c>
      <c r="O22" s="164">
        <v>57.142857142857139</v>
      </c>
      <c r="P22" s="164">
        <v>47.058823529411761</v>
      </c>
      <c r="Q22" s="164">
        <v>57.142857142857139</v>
      </c>
      <c r="R22" s="165">
        <v>59.090909090909093</v>
      </c>
      <c r="S22" s="165">
        <v>34.375</v>
      </c>
      <c r="T22" s="165">
        <v>50</v>
      </c>
      <c r="U22" s="165">
        <v>63.636363636363633</v>
      </c>
      <c r="V22" s="165">
        <v>61.764705882352942</v>
      </c>
      <c r="W22" s="165">
        <v>50</v>
      </c>
      <c r="X22" s="165">
        <v>32.26</v>
      </c>
    </row>
    <row r="25" spans="2:24" x14ac:dyDescent="0.3">
      <c r="B25" s="141" t="s">
        <v>206</v>
      </c>
    </row>
  </sheetData>
  <mergeCells count="3">
    <mergeCell ref="C19:I19"/>
    <mergeCell ref="J19:P19"/>
    <mergeCell ref="Q19:W1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2B4A-79F2-4743-851B-C897F0CE5D2F}">
  <dimension ref="A7:X24"/>
  <sheetViews>
    <sheetView showGridLines="0" zoomScale="70" zoomScaleNormal="70" workbookViewId="0">
      <selection activeCell="A7" sqref="A7"/>
    </sheetView>
  </sheetViews>
  <sheetFormatPr baseColWidth="10" defaultColWidth="11.44140625" defaultRowHeight="14.4" x14ac:dyDescent="0.3"/>
  <cols>
    <col min="1" max="1" width="11.44140625" style="19"/>
    <col min="2" max="2" width="33" style="19" customWidth="1"/>
    <col min="3" max="27" width="15.44140625" style="19" customWidth="1"/>
    <col min="28" max="16384" width="11.44140625" style="19"/>
  </cols>
  <sheetData>
    <row r="7" spans="1:24" x14ac:dyDescent="0.3">
      <c r="A7" s="22" t="s">
        <v>142</v>
      </c>
      <c r="B7" s="18" t="s">
        <v>343</v>
      </c>
    </row>
    <row r="8" spans="1:24" x14ac:dyDescent="0.3">
      <c r="A8" s="196"/>
      <c r="B8" s="18"/>
    </row>
    <row r="9" spans="1:24" ht="72" x14ac:dyDescent="0.3">
      <c r="B9" s="155"/>
      <c r="C9" s="229" t="s">
        <v>122</v>
      </c>
      <c r="D9" s="229"/>
      <c r="E9" s="229"/>
      <c r="F9" s="229"/>
      <c r="G9" s="229"/>
      <c r="H9" s="229"/>
      <c r="I9" s="229"/>
      <c r="J9" s="229" t="s">
        <v>120</v>
      </c>
      <c r="K9" s="229"/>
      <c r="L9" s="229"/>
      <c r="M9" s="229"/>
      <c r="N9" s="229"/>
      <c r="O9" s="229"/>
      <c r="P9" s="229"/>
      <c r="Q9" s="229" t="s">
        <v>121</v>
      </c>
      <c r="R9" s="229"/>
      <c r="S9" s="229"/>
      <c r="T9" s="229"/>
      <c r="U9" s="229"/>
      <c r="V9" s="229"/>
      <c r="W9" s="229"/>
      <c r="X9" s="155" t="s">
        <v>123</v>
      </c>
    </row>
    <row r="10" spans="1:24" ht="43.8" thickBot="1" x14ac:dyDescent="0.35">
      <c r="B10" s="156">
        <v>2021</v>
      </c>
      <c r="C10" s="158" t="s">
        <v>216</v>
      </c>
      <c r="D10" s="158" t="s">
        <v>79</v>
      </c>
      <c r="E10" s="158" t="s">
        <v>53</v>
      </c>
      <c r="F10" s="158" t="s">
        <v>42</v>
      </c>
      <c r="G10" s="158" t="s">
        <v>116</v>
      </c>
      <c r="H10" s="158" t="s">
        <v>117</v>
      </c>
      <c r="I10" s="158" t="s">
        <v>43</v>
      </c>
      <c r="J10" s="158" t="s">
        <v>216</v>
      </c>
      <c r="K10" s="158" t="s">
        <v>79</v>
      </c>
      <c r="L10" s="158" t="s">
        <v>53</v>
      </c>
      <c r="M10" s="158" t="s">
        <v>42</v>
      </c>
      <c r="N10" s="158" t="s">
        <v>116</v>
      </c>
      <c r="O10" s="158" t="s">
        <v>117</v>
      </c>
      <c r="P10" s="158" t="s">
        <v>43</v>
      </c>
      <c r="Q10" s="158" t="s">
        <v>216</v>
      </c>
      <c r="R10" s="158" t="s">
        <v>79</v>
      </c>
      <c r="S10" s="158" t="s">
        <v>53</v>
      </c>
      <c r="T10" s="158" t="s">
        <v>42</v>
      </c>
      <c r="U10" s="158" t="s">
        <v>116</v>
      </c>
      <c r="V10" s="158" t="s">
        <v>117</v>
      </c>
      <c r="W10" s="158" t="s">
        <v>43</v>
      </c>
      <c r="X10" s="157" t="s">
        <v>79</v>
      </c>
    </row>
    <row r="11" spans="1:24" x14ac:dyDescent="0.3">
      <c r="B11" s="167" t="s">
        <v>125</v>
      </c>
      <c r="C11" s="168">
        <v>0.23</v>
      </c>
      <c r="D11" s="169">
        <v>0.74</v>
      </c>
      <c r="E11" s="169">
        <v>0.69</v>
      </c>
      <c r="F11" s="169">
        <v>0.53</v>
      </c>
      <c r="G11" s="169">
        <v>0.76</v>
      </c>
      <c r="H11" s="169">
        <v>0.76</v>
      </c>
      <c r="I11" s="169">
        <v>0.77</v>
      </c>
      <c r="J11" s="169">
        <v>0.62</v>
      </c>
      <c r="K11" s="169">
        <v>0.73</v>
      </c>
      <c r="L11" s="169">
        <v>0.89</v>
      </c>
      <c r="M11" s="169">
        <v>0.47</v>
      </c>
      <c r="N11" s="169">
        <v>0.67</v>
      </c>
      <c r="O11" s="169">
        <v>0.61</v>
      </c>
      <c r="P11" s="169">
        <v>0.74</v>
      </c>
      <c r="Q11" s="170">
        <v>0.17</v>
      </c>
      <c r="R11" s="170">
        <v>0.8</v>
      </c>
      <c r="S11" s="170">
        <v>0.6</v>
      </c>
      <c r="T11" s="170">
        <v>0.51</v>
      </c>
      <c r="U11" s="170">
        <v>0.73</v>
      </c>
      <c r="V11" s="170">
        <v>0.77</v>
      </c>
      <c r="W11" s="170">
        <v>0.7</v>
      </c>
      <c r="X11" s="170">
        <v>0.63</v>
      </c>
    </row>
    <row r="12" spans="1:24" ht="15" thickBot="1" x14ac:dyDescent="0.35">
      <c r="B12" s="162" t="s">
        <v>124</v>
      </c>
      <c r="C12" s="171">
        <v>0.45</v>
      </c>
      <c r="D12" s="172">
        <v>0.79</v>
      </c>
      <c r="E12" s="172">
        <v>0.67</v>
      </c>
      <c r="F12" s="172">
        <v>0.56999999999999995</v>
      </c>
      <c r="G12" s="172">
        <v>0.75</v>
      </c>
      <c r="H12" s="172">
        <v>0.76</v>
      </c>
      <c r="I12" s="172">
        <v>0.81</v>
      </c>
      <c r="J12" s="172">
        <v>0.72</v>
      </c>
      <c r="K12" s="172">
        <v>0.67</v>
      </c>
      <c r="L12" s="172">
        <v>0.76</v>
      </c>
      <c r="M12" s="172">
        <v>0.54</v>
      </c>
      <c r="N12" s="172">
        <v>0.42</v>
      </c>
      <c r="O12" s="172">
        <v>0.56999999999999995</v>
      </c>
      <c r="P12" s="172">
        <v>0.72</v>
      </c>
      <c r="Q12" s="173">
        <v>0.47</v>
      </c>
      <c r="R12" s="173">
        <v>0.67</v>
      </c>
      <c r="S12" s="173">
        <v>0.57999999999999996</v>
      </c>
      <c r="T12" s="173">
        <v>0.55000000000000004</v>
      </c>
      <c r="U12" s="173">
        <v>0.67</v>
      </c>
      <c r="V12" s="173">
        <v>0.69</v>
      </c>
      <c r="W12" s="173">
        <v>0.75</v>
      </c>
      <c r="X12" s="174">
        <v>0.86</v>
      </c>
    </row>
    <row r="18" spans="2:24" ht="72" x14ac:dyDescent="0.3">
      <c r="B18" s="155"/>
      <c r="C18" s="229" t="s">
        <v>122</v>
      </c>
      <c r="D18" s="229"/>
      <c r="E18" s="229"/>
      <c r="F18" s="229"/>
      <c r="G18" s="229"/>
      <c r="H18" s="229"/>
      <c r="I18" s="229"/>
      <c r="J18" s="229" t="s">
        <v>120</v>
      </c>
      <c r="K18" s="229"/>
      <c r="L18" s="229"/>
      <c r="M18" s="229"/>
      <c r="N18" s="229"/>
      <c r="O18" s="229"/>
      <c r="P18" s="229"/>
      <c r="Q18" s="229" t="s">
        <v>121</v>
      </c>
      <c r="R18" s="229"/>
      <c r="S18" s="229"/>
      <c r="T18" s="229"/>
      <c r="U18" s="229"/>
      <c r="V18" s="229"/>
      <c r="W18" s="229"/>
      <c r="X18" s="155" t="s">
        <v>123</v>
      </c>
    </row>
    <row r="19" spans="2:24" ht="43.8" thickBot="1" x14ac:dyDescent="0.35">
      <c r="B19" s="156">
        <v>2022</v>
      </c>
      <c r="C19" s="158" t="s">
        <v>216</v>
      </c>
      <c r="D19" s="158" t="s">
        <v>79</v>
      </c>
      <c r="E19" s="158" t="s">
        <v>53</v>
      </c>
      <c r="F19" s="158" t="s">
        <v>42</v>
      </c>
      <c r="G19" s="158" t="s">
        <v>116</v>
      </c>
      <c r="H19" s="158" t="s">
        <v>117</v>
      </c>
      <c r="I19" s="158" t="s">
        <v>43</v>
      </c>
      <c r="J19" s="158" t="s">
        <v>216</v>
      </c>
      <c r="K19" s="158" t="s">
        <v>79</v>
      </c>
      <c r="L19" s="158" t="s">
        <v>53</v>
      </c>
      <c r="M19" s="158" t="s">
        <v>42</v>
      </c>
      <c r="N19" s="158" t="s">
        <v>116</v>
      </c>
      <c r="O19" s="158" t="s">
        <v>117</v>
      </c>
      <c r="P19" s="158" t="s">
        <v>43</v>
      </c>
      <c r="Q19" s="158" t="s">
        <v>216</v>
      </c>
      <c r="R19" s="158" t="s">
        <v>79</v>
      </c>
      <c r="S19" s="158" t="s">
        <v>53</v>
      </c>
      <c r="T19" s="158" t="s">
        <v>42</v>
      </c>
      <c r="U19" s="158" t="s">
        <v>116</v>
      </c>
      <c r="V19" s="158" t="s">
        <v>117</v>
      </c>
      <c r="W19" s="158" t="s">
        <v>43</v>
      </c>
      <c r="X19" s="157" t="s">
        <v>79</v>
      </c>
    </row>
    <row r="20" spans="2:24" x14ac:dyDescent="0.3">
      <c r="B20" s="167" t="s">
        <v>125</v>
      </c>
      <c r="C20" s="168">
        <v>0.47</v>
      </c>
      <c r="D20" s="169">
        <v>0.65</v>
      </c>
      <c r="E20" s="169">
        <v>0.54</v>
      </c>
      <c r="F20" s="169">
        <v>0.56000000000000005</v>
      </c>
      <c r="G20" s="169">
        <v>0.73</v>
      </c>
      <c r="H20" s="169">
        <v>0.83</v>
      </c>
      <c r="I20" s="169">
        <v>0.8</v>
      </c>
      <c r="J20" s="169">
        <v>0.78</v>
      </c>
      <c r="K20" s="169">
        <v>0.7</v>
      </c>
      <c r="L20" s="169">
        <v>0.76</v>
      </c>
      <c r="M20" s="169">
        <v>0.56999999999999995</v>
      </c>
      <c r="N20" s="169">
        <v>0.42</v>
      </c>
      <c r="O20" s="169">
        <v>0.8</v>
      </c>
      <c r="P20" s="169">
        <v>0.73</v>
      </c>
      <c r="Q20" s="170">
        <v>0.47</v>
      </c>
      <c r="R20" s="170">
        <v>0.54</v>
      </c>
      <c r="S20" s="170">
        <v>0.52</v>
      </c>
      <c r="T20" s="170">
        <v>0.53</v>
      </c>
      <c r="U20" s="170">
        <v>0.78</v>
      </c>
      <c r="V20" s="170">
        <v>0.81</v>
      </c>
      <c r="W20" s="170">
        <v>0.74</v>
      </c>
      <c r="X20" s="170">
        <v>0.63</v>
      </c>
    </row>
    <row r="21" spans="2:24" ht="15" thickBot="1" x14ac:dyDescent="0.35">
      <c r="B21" s="162" t="s">
        <v>124</v>
      </c>
      <c r="C21" s="171">
        <v>0.44</v>
      </c>
      <c r="D21" s="172">
        <v>0.55000000000000004</v>
      </c>
      <c r="E21" s="172">
        <v>0.6</v>
      </c>
      <c r="F21" s="172">
        <v>0.59</v>
      </c>
      <c r="G21" s="172">
        <v>0.42</v>
      </c>
      <c r="H21" s="172">
        <v>0.62</v>
      </c>
      <c r="I21" s="172">
        <v>0.82</v>
      </c>
      <c r="J21" s="172">
        <v>0.85</v>
      </c>
      <c r="K21" s="172">
        <v>0.64</v>
      </c>
      <c r="L21" s="172">
        <v>0.86</v>
      </c>
      <c r="M21" s="172">
        <v>0.62</v>
      </c>
      <c r="N21" s="172">
        <v>0.5</v>
      </c>
      <c r="O21" s="172">
        <v>0.64</v>
      </c>
      <c r="P21" s="172">
        <v>0.78</v>
      </c>
      <c r="Q21" s="173">
        <v>0.4</v>
      </c>
      <c r="R21" s="173">
        <v>0.47</v>
      </c>
      <c r="S21" s="173">
        <v>0.62</v>
      </c>
      <c r="T21" s="173">
        <v>0.56000000000000005</v>
      </c>
      <c r="U21" s="173">
        <v>0.36</v>
      </c>
      <c r="V21" s="173">
        <v>0.59</v>
      </c>
      <c r="W21" s="173">
        <v>0.81</v>
      </c>
      <c r="X21" s="174">
        <v>0.7</v>
      </c>
    </row>
    <row r="24" spans="2:24" x14ac:dyDescent="0.3">
      <c r="B24" s="141" t="s">
        <v>206</v>
      </c>
    </row>
  </sheetData>
  <mergeCells count="6">
    <mergeCell ref="C18:I18"/>
    <mergeCell ref="J18:P18"/>
    <mergeCell ref="Q18:W18"/>
    <mergeCell ref="C9:I9"/>
    <mergeCell ref="J9:P9"/>
    <mergeCell ref="Q9:W9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F1DC-FBD9-4E52-A0D4-960F2D3C21D2}">
  <dimension ref="A7:D25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6384" width="11.44140625" style="19"/>
  </cols>
  <sheetData>
    <row r="7" spans="1:4" x14ac:dyDescent="0.3">
      <c r="A7" s="22" t="s">
        <v>145</v>
      </c>
      <c r="B7" s="18" t="s">
        <v>349</v>
      </c>
    </row>
    <row r="10" spans="1:4" ht="15" thickBot="1" x14ac:dyDescent="0.35">
      <c r="B10" s="175"/>
      <c r="C10" s="175" t="s">
        <v>152</v>
      </c>
      <c r="D10" s="175" t="s">
        <v>153</v>
      </c>
    </row>
    <row r="11" spans="1:4" x14ac:dyDescent="0.3">
      <c r="B11" s="133">
        <v>2011</v>
      </c>
      <c r="C11" s="73">
        <v>0.76919622810956445</v>
      </c>
      <c r="D11" s="73">
        <v>0.23080377189043558</v>
      </c>
    </row>
    <row r="12" spans="1:4" x14ac:dyDescent="0.3">
      <c r="B12" s="133">
        <v>2012</v>
      </c>
      <c r="C12" s="73">
        <v>0.76724137931034486</v>
      </c>
      <c r="D12" s="73">
        <v>0.23275862068965517</v>
      </c>
    </row>
    <row r="13" spans="1:4" x14ac:dyDescent="0.3">
      <c r="B13" s="133">
        <v>2013</v>
      </c>
      <c r="C13" s="73">
        <v>0.76161710037174724</v>
      </c>
      <c r="D13" s="73">
        <v>0.23838289962825279</v>
      </c>
    </row>
    <row r="14" spans="1:4" x14ac:dyDescent="0.3">
      <c r="B14" s="133">
        <v>2014</v>
      </c>
      <c r="C14" s="73">
        <v>0.75354366712391407</v>
      </c>
      <c r="D14" s="73">
        <v>0.24645633287608595</v>
      </c>
    </row>
    <row r="15" spans="1:4" x14ac:dyDescent="0.3">
      <c r="B15" s="133">
        <v>2015</v>
      </c>
      <c r="C15" s="73">
        <v>0.74093490607252077</v>
      </c>
      <c r="D15" s="73">
        <v>0.25906509392747923</v>
      </c>
    </row>
    <row r="16" spans="1:4" x14ac:dyDescent="0.3">
      <c r="B16" s="133">
        <v>2016</v>
      </c>
      <c r="C16" s="73">
        <v>0.73985159319074634</v>
      </c>
      <c r="D16" s="73">
        <v>0.26014840680925361</v>
      </c>
    </row>
    <row r="17" spans="2:4" x14ac:dyDescent="0.3">
      <c r="B17" s="133">
        <v>2017</v>
      </c>
      <c r="C17" s="73">
        <v>0.74580759046778466</v>
      </c>
      <c r="D17" s="73">
        <v>0.25419240953221534</v>
      </c>
    </row>
    <row r="18" spans="2:4" x14ac:dyDescent="0.3">
      <c r="B18" s="133">
        <v>2018</v>
      </c>
      <c r="C18" s="73">
        <v>0.73075287111867293</v>
      </c>
      <c r="D18" s="73">
        <v>0.26924712888132707</v>
      </c>
    </row>
    <row r="19" spans="2:4" x14ac:dyDescent="0.3">
      <c r="B19" s="133">
        <v>2019</v>
      </c>
      <c r="C19" s="73">
        <v>0.73078556263269634</v>
      </c>
      <c r="D19" s="73">
        <v>0.26921443736730361</v>
      </c>
    </row>
    <row r="20" spans="2:4" x14ac:dyDescent="0.3">
      <c r="B20" s="133">
        <v>2020</v>
      </c>
      <c r="C20" s="73">
        <v>0.71560402684563762</v>
      </c>
      <c r="D20" s="73">
        <v>0.28439597315436244</v>
      </c>
    </row>
    <row r="21" spans="2:4" x14ac:dyDescent="0.3">
      <c r="B21" s="133">
        <v>2021</v>
      </c>
      <c r="C21" s="73">
        <v>0.71606475716064755</v>
      </c>
      <c r="D21" s="73">
        <v>0.28393524283935245</v>
      </c>
    </row>
    <row r="22" spans="2:4" x14ac:dyDescent="0.3">
      <c r="B22" s="197">
        <v>2022</v>
      </c>
      <c r="C22" s="73">
        <v>0.69886822958771222</v>
      </c>
      <c r="D22" s="73">
        <v>0.30113177041228778</v>
      </c>
    </row>
    <row r="23" spans="2:4" ht="15" thickBot="1" x14ac:dyDescent="0.35">
      <c r="B23" s="176">
        <v>2023</v>
      </c>
      <c r="C23" s="177">
        <v>0.69814366424535912</v>
      </c>
      <c r="D23" s="177">
        <v>0.30185633575464083</v>
      </c>
    </row>
    <row r="25" spans="2:4" x14ac:dyDescent="0.3">
      <c r="B25" s="19" t="s">
        <v>346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93BF-AE55-4BD0-8B7B-18EF0B2F8AAD}">
  <dimension ref="A7:O22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6384" width="11.44140625" style="19"/>
  </cols>
  <sheetData>
    <row r="7" spans="1:15" x14ac:dyDescent="0.3">
      <c r="A7" s="22" t="s">
        <v>146</v>
      </c>
      <c r="B7" s="18" t="s">
        <v>350</v>
      </c>
    </row>
    <row r="10" spans="1:15" ht="15" thickBot="1" x14ac:dyDescent="0.35">
      <c r="B10" s="175" t="s">
        <v>154</v>
      </c>
      <c r="C10" s="175">
        <v>2011</v>
      </c>
      <c r="D10" s="175">
        <v>2012</v>
      </c>
      <c r="E10" s="175">
        <v>2013</v>
      </c>
      <c r="F10" s="175">
        <v>2014</v>
      </c>
      <c r="G10" s="175">
        <v>2015</v>
      </c>
      <c r="H10" s="175">
        <v>2016</v>
      </c>
      <c r="I10" s="175">
        <v>2017</v>
      </c>
      <c r="J10" s="175">
        <v>2018</v>
      </c>
      <c r="K10" s="175">
        <v>2019</v>
      </c>
      <c r="L10" s="175">
        <v>2020</v>
      </c>
      <c r="M10" s="175">
        <v>2021</v>
      </c>
      <c r="N10" s="175">
        <v>2022</v>
      </c>
      <c r="O10" s="175">
        <v>2023</v>
      </c>
    </row>
    <row r="11" spans="1:15" x14ac:dyDescent="0.3">
      <c r="B11" s="133" t="s">
        <v>155</v>
      </c>
      <c r="C11" s="107">
        <v>0.25362318840579712</v>
      </c>
      <c r="D11" s="107">
        <v>0.25384615384615383</v>
      </c>
      <c r="E11" s="107">
        <v>0.25185185185185183</v>
      </c>
      <c r="F11" s="107">
        <v>0.27205882352941174</v>
      </c>
      <c r="G11" s="107">
        <v>0.29496402877697842</v>
      </c>
      <c r="H11" s="107">
        <v>0.32374100719424459</v>
      </c>
      <c r="I11" s="107">
        <v>0.31428571428571428</v>
      </c>
      <c r="J11" s="107">
        <v>0.31292517006802723</v>
      </c>
      <c r="K11" s="107">
        <v>0.3108108108108108</v>
      </c>
      <c r="L11" s="107">
        <v>0.32432432432432434</v>
      </c>
      <c r="M11" s="107">
        <v>0.31034482758620691</v>
      </c>
      <c r="N11" s="107">
        <v>0.33108108108108109</v>
      </c>
      <c r="O11" s="107">
        <v>0.33108108108108109</v>
      </c>
    </row>
    <row r="12" spans="1:15" x14ac:dyDescent="0.3">
      <c r="B12" s="133" t="s">
        <v>156</v>
      </c>
      <c r="C12" s="107">
        <v>0.23333333333333334</v>
      </c>
      <c r="D12" s="107">
        <v>0.24242424242424243</v>
      </c>
      <c r="E12" s="107">
        <v>0.24471299093655588</v>
      </c>
      <c r="F12" s="107">
        <v>0.25438596491228072</v>
      </c>
      <c r="G12" s="107">
        <v>0.25274725274725274</v>
      </c>
      <c r="H12" s="107">
        <v>0.24661246612466126</v>
      </c>
      <c r="I12" s="107">
        <v>0.24119241192411925</v>
      </c>
      <c r="J12" s="107">
        <v>0.24223602484472051</v>
      </c>
      <c r="K12" s="107">
        <v>0.24074074074074073</v>
      </c>
      <c r="L12" s="107">
        <v>0.25301204819277107</v>
      </c>
      <c r="M12" s="107">
        <v>0.24698795180722891</v>
      </c>
      <c r="N12" s="107">
        <v>0.25748502994011974</v>
      </c>
      <c r="O12" s="107">
        <v>0.25748502994011974</v>
      </c>
    </row>
    <row r="13" spans="1:15" x14ac:dyDescent="0.3">
      <c r="B13" s="133" t="s">
        <v>157</v>
      </c>
      <c r="C13" s="107">
        <v>0.22941176470588234</v>
      </c>
      <c r="D13" s="107">
        <v>0.24183006535947713</v>
      </c>
      <c r="E13" s="107">
        <v>0.24840764331210191</v>
      </c>
      <c r="F13" s="107">
        <v>0.25316455696202533</v>
      </c>
      <c r="G13" s="107">
        <v>0.24242424242424243</v>
      </c>
      <c r="H13" s="107">
        <v>0.23493975903614459</v>
      </c>
      <c r="I13" s="107">
        <v>0.23312883435582821</v>
      </c>
      <c r="J13" s="107">
        <v>0.24358974358974358</v>
      </c>
      <c r="K13" s="107">
        <v>0.24489795918367346</v>
      </c>
      <c r="L13" s="107">
        <v>0.25376884422110552</v>
      </c>
      <c r="M13" s="107">
        <v>0.25245098039215685</v>
      </c>
      <c r="N13" s="107">
        <v>0.26858513189448441</v>
      </c>
      <c r="O13" s="107">
        <v>0.26682692307692307</v>
      </c>
    </row>
    <row r="14" spans="1:15" x14ac:dyDescent="0.3">
      <c r="B14" s="133" t="s">
        <v>158</v>
      </c>
      <c r="C14" s="107">
        <v>0.16</v>
      </c>
      <c r="D14" s="107">
        <v>0.14285714285714285</v>
      </c>
      <c r="E14" s="107">
        <v>0.14678899082568808</v>
      </c>
      <c r="F14" s="107">
        <v>0.17194570135746606</v>
      </c>
      <c r="G14" s="107">
        <v>0.22413793103448276</v>
      </c>
      <c r="H14" s="107">
        <v>0.22368421052631579</v>
      </c>
      <c r="I14" s="107">
        <v>0.21076233183856502</v>
      </c>
      <c r="J14" s="107">
        <v>0.2088888888888889</v>
      </c>
      <c r="K14" s="107">
        <v>0.20535714285714285</v>
      </c>
      <c r="L14" s="107">
        <v>0.21076233183856502</v>
      </c>
      <c r="M14" s="107">
        <v>0.21171171171171171</v>
      </c>
      <c r="N14" s="107">
        <v>0.23144104803493451</v>
      </c>
      <c r="O14" s="107">
        <v>0.23043478260869565</v>
      </c>
    </row>
    <row r="15" spans="1:15" x14ac:dyDescent="0.3">
      <c r="B15" s="133" t="s">
        <v>159</v>
      </c>
      <c r="C15" s="107">
        <v>0.31153184165232356</v>
      </c>
      <c r="D15" s="107">
        <v>0.31215970961887479</v>
      </c>
      <c r="E15" s="107">
        <v>0.3240418118466899</v>
      </c>
      <c r="F15" s="107">
        <v>0.32358003442340794</v>
      </c>
      <c r="G15" s="107">
        <v>0.33663366336633666</v>
      </c>
      <c r="H15" s="107">
        <v>0.33609271523178808</v>
      </c>
      <c r="I15" s="107">
        <v>0.33164128595600678</v>
      </c>
      <c r="J15" s="107">
        <v>0.34313725490196079</v>
      </c>
      <c r="K15" s="107">
        <v>0.34477124183006536</v>
      </c>
      <c r="L15" s="107">
        <v>0.3667205169628433</v>
      </c>
      <c r="M15" s="107">
        <v>0.37320574162679426</v>
      </c>
      <c r="N15" s="107">
        <v>0.39403453689167978</v>
      </c>
      <c r="O15" s="107">
        <v>0.39498432601880878</v>
      </c>
    </row>
    <row r="16" spans="1:15" x14ac:dyDescent="0.3">
      <c r="B16" s="133" t="s">
        <v>160</v>
      </c>
      <c r="C16" s="107">
        <v>0.18888888888888888</v>
      </c>
      <c r="D16" s="107">
        <v>0.16969696969696971</v>
      </c>
      <c r="E16" s="107">
        <v>0.17241379310344829</v>
      </c>
      <c r="F16" s="107">
        <v>0.17045454545454544</v>
      </c>
      <c r="G16" s="107">
        <v>0.19230769230769232</v>
      </c>
      <c r="H16" s="107">
        <v>0.18681318681318682</v>
      </c>
      <c r="I16" s="107">
        <v>0.18333333333333332</v>
      </c>
      <c r="J16" s="107">
        <v>0.19780219780219779</v>
      </c>
      <c r="K16" s="107">
        <v>0.19444444444444445</v>
      </c>
      <c r="L16" s="107">
        <v>0.19444444444444445</v>
      </c>
      <c r="M16" s="107">
        <v>0.19337016574585636</v>
      </c>
      <c r="N16" s="107">
        <v>0.21276595744680851</v>
      </c>
      <c r="O16" s="107">
        <v>0.22162162162162163</v>
      </c>
    </row>
    <row r="17" spans="2:15" x14ac:dyDescent="0.3">
      <c r="B17" s="133" t="s">
        <v>161</v>
      </c>
      <c r="C17" s="107">
        <v>0.2268370607028754</v>
      </c>
      <c r="D17" s="107">
        <v>0.2389937106918239</v>
      </c>
      <c r="E17" s="107">
        <v>0.25</v>
      </c>
      <c r="F17" s="107">
        <v>0.26488095238095238</v>
      </c>
      <c r="G17" s="107">
        <v>0.2655367231638418</v>
      </c>
      <c r="H17" s="107">
        <v>0.27932960893854747</v>
      </c>
      <c r="I17" s="107">
        <v>0.27170868347338933</v>
      </c>
      <c r="J17" s="107">
        <v>0.31099195710455763</v>
      </c>
      <c r="K17" s="107">
        <v>0.312</v>
      </c>
      <c r="L17" s="107">
        <v>0.33773087071240104</v>
      </c>
      <c r="M17" s="107">
        <v>0.33589743589743587</v>
      </c>
      <c r="N17" s="107">
        <v>0.35960591133004927</v>
      </c>
      <c r="O17" s="107">
        <v>0.36253041362530414</v>
      </c>
    </row>
    <row r="18" spans="2:15" x14ac:dyDescent="0.3">
      <c r="B18" s="133" t="s">
        <v>162</v>
      </c>
      <c r="C18" s="107">
        <v>8.943089430894309E-2</v>
      </c>
      <c r="D18" s="107">
        <v>9.5652173913043481E-2</v>
      </c>
      <c r="E18" s="107">
        <v>9.2436974789915971E-2</v>
      </c>
      <c r="F18" s="107">
        <v>8.4033613445378158E-2</v>
      </c>
      <c r="G18" s="107">
        <v>0.1111111111111111</v>
      </c>
      <c r="H18" s="107">
        <v>0.10569105691056911</v>
      </c>
      <c r="I18" s="107">
        <v>0.10569105691056911</v>
      </c>
      <c r="J18" s="107">
        <v>0.17293233082706766</v>
      </c>
      <c r="K18" s="107">
        <v>0.17293233082706766</v>
      </c>
      <c r="L18" s="107">
        <v>0.19424460431654678</v>
      </c>
      <c r="M18" s="107">
        <v>0.19285714285714287</v>
      </c>
      <c r="N18" s="107">
        <v>0.20270270270270271</v>
      </c>
      <c r="O18" s="107">
        <v>0.19727891156462585</v>
      </c>
    </row>
    <row r="19" spans="2:15" x14ac:dyDescent="0.3">
      <c r="B19" s="133" t="s">
        <v>163</v>
      </c>
      <c r="C19" s="107">
        <v>0.14953271028037382</v>
      </c>
      <c r="D19" s="107">
        <v>0.16513761467889909</v>
      </c>
      <c r="E19" s="107">
        <v>0.15517241379310345</v>
      </c>
      <c r="F19" s="107">
        <v>0.16949152542372881</v>
      </c>
      <c r="G19" s="107">
        <v>0.17355371900826447</v>
      </c>
      <c r="H19" s="107">
        <v>0.16393442622950818</v>
      </c>
      <c r="I19" s="107">
        <v>0.15833333333333333</v>
      </c>
      <c r="J19" s="107">
        <v>0.1640625</v>
      </c>
      <c r="K19" s="107">
        <v>0.16279069767441862</v>
      </c>
      <c r="L19" s="107">
        <v>0.17424242424242425</v>
      </c>
      <c r="M19" s="107">
        <v>0.16153846153846155</v>
      </c>
      <c r="N19" s="107">
        <v>0.15671641791044777</v>
      </c>
      <c r="O19" s="107">
        <v>0.15441176470588236</v>
      </c>
    </row>
    <row r="20" spans="2:15" ht="15" thickBot="1" x14ac:dyDescent="0.35">
      <c r="B20" s="176" t="s">
        <v>59</v>
      </c>
      <c r="C20" s="178">
        <v>0.23080377189043558</v>
      </c>
      <c r="D20" s="178">
        <v>0.23275862068965517</v>
      </c>
      <c r="E20" s="178">
        <v>0.23838289962825279</v>
      </c>
      <c r="F20" s="178">
        <v>0.24645633287608595</v>
      </c>
      <c r="G20" s="178">
        <v>0.25906509392747923</v>
      </c>
      <c r="H20" s="178">
        <v>0.26014840680925361</v>
      </c>
      <c r="I20" s="178">
        <v>0.25419240953221534</v>
      </c>
      <c r="J20" s="178">
        <v>0.26924712888132707</v>
      </c>
      <c r="K20" s="178">
        <v>0.26921443736730361</v>
      </c>
      <c r="L20" s="178">
        <v>0.28439597315436244</v>
      </c>
      <c r="M20" s="178">
        <v>0.28393524283935245</v>
      </c>
      <c r="N20" s="178">
        <v>0.30113177041228778</v>
      </c>
      <c r="O20" s="178">
        <v>0.30199999999999999</v>
      </c>
    </row>
    <row r="22" spans="2:15" x14ac:dyDescent="0.3">
      <c r="B22" s="19" t="s">
        <v>346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C38A-7521-4957-BFE2-D9B2F64B9FBF}">
  <dimension ref="A7:D18"/>
  <sheetViews>
    <sheetView showGridLines="0" workbookViewId="0">
      <selection activeCell="B18" sqref="B18"/>
    </sheetView>
  </sheetViews>
  <sheetFormatPr baseColWidth="10" defaultRowHeight="14.4" x14ac:dyDescent="0.3"/>
  <cols>
    <col min="1" max="1" width="12.5546875" bestFit="1" customWidth="1"/>
    <col min="2" max="2" width="23" customWidth="1"/>
  </cols>
  <sheetData>
    <row r="7" spans="1:4" x14ac:dyDescent="0.3">
      <c r="A7" s="2" t="s">
        <v>147</v>
      </c>
      <c r="B7" s="1" t="s">
        <v>238</v>
      </c>
    </row>
    <row r="8" spans="1:4" x14ac:dyDescent="0.3">
      <c r="B8" s="5" t="s">
        <v>71</v>
      </c>
    </row>
    <row r="11" spans="1:4" ht="15" thickBot="1" x14ac:dyDescent="0.35">
      <c r="B11" s="12"/>
      <c r="C11" s="12" t="s">
        <v>13</v>
      </c>
      <c r="D11" s="12" t="s">
        <v>12</v>
      </c>
    </row>
    <row r="12" spans="1:4" x14ac:dyDescent="0.3">
      <c r="B12" s="13" t="s">
        <v>217</v>
      </c>
      <c r="C12" s="14">
        <v>0.50980392156862742</v>
      </c>
      <c r="D12" s="14">
        <v>0.49019607843137253</v>
      </c>
    </row>
    <row r="13" spans="1:4" x14ac:dyDescent="0.3">
      <c r="B13" s="15" t="s">
        <v>240</v>
      </c>
      <c r="C13" s="16">
        <v>0.46</v>
      </c>
      <c r="D13" s="16">
        <v>0.54</v>
      </c>
    </row>
    <row r="14" spans="1:4" x14ac:dyDescent="0.3">
      <c r="B14" s="15" t="s">
        <v>218</v>
      </c>
      <c r="C14" s="16">
        <v>0.53378378378378377</v>
      </c>
      <c r="D14" s="16">
        <v>0.46621621621621623</v>
      </c>
    </row>
    <row r="15" spans="1:4" x14ac:dyDescent="0.3">
      <c r="B15" s="15" t="s">
        <v>241</v>
      </c>
      <c r="C15" s="16">
        <v>0.625</v>
      </c>
      <c r="D15" s="16">
        <v>0.375</v>
      </c>
    </row>
    <row r="16" spans="1:4" x14ac:dyDescent="0.3">
      <c r="B16" s="11" t="s">
        <v>219</v>
      </c>
      <c r="C16" s="17">
        <v>0.58333333333333337</v>
      </c>
      <c r="D16" s="17">
        <v>0.41666666666666669</v>
      </c>
    </row>
    <row r="18" spans="2:2" x14ac:dyDescent="0.3">
      <c r="B18" t="s">
        <v>242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EAAB-43AB-41E0-966E-16EC2B8D84F7}">
  <dimension ref="A7:P32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6384" width="11.44140625" style="19"/>
  </cols>
  <sheetData>
    <row r="7" spans="1:6" x14ac:dyDescent="0.3">
      <c r="A7" s="22" t="s">
        <v>148</v>
      </c>
      <c r="B7" s="18" t="s">
        <v>278</v>
      </c>
    </row>
    <row r="10" spans="1:6" ht="29.4" thickBot="1" x14ac:dyDescent="0.35">
      <c r="B10" s="175"/>
      <c r="C10" s="179" t="s">
        <v>164</v>
      </c>
      <c r="D10" s="179" t="s">
        <v>165</v>
      </c>
      <c r="E10" s="175" t="s">
        <v>166</v>
      </c>
      <c r="F10" s="175" t="s">
        <v>167</v>
      </c>
    </row>
    <row r="11" spans="1:6" x14ac:dyDescent="0.3">
      <c r="B11" s="133">
        <v>2011</v>
      </c>
      <c r="C11" s="180">
        <v>266</v>
      </c>
      <c r="D11" s="180">
        <v>16</v>
      </c>
      <c r="E11" s="107">
        <v>0.94326241134751776</v>
      </c>
      <c r="F11" s="107">
        <v>5.6737588652482268E-2</v>
      </c>
    </row>
    <row r="12" spans="1:6" x14ac:dyDescent="0.3">
      <c r="B12" s="133">
        <v>2012</v>
      </c>
      <c r="C12" s="180">
        <v>252</v>
      </c>
      <c r="D12" s="180">
        <v>18</v>
      </c>
      <c r="E12" s="107">
        <v>0.93333333333333335</v>
      </c>
      <c r="F12" s="107">
        <v>6.6666666666666666E-2</v>
      </c>
    </row>
    <row r="13" spans="1:6" x14ac:dyDescent="0.3">
      <c r="B13" s="133">
        <v>2013</v>
      </c>
      <c r="C13" s="180">
        <v>260</v>
      </c>
      <c r="D13" s="180">
        <v>14</v>
      </c>
      <c r="E13" s="107">
        <v>0.94890510948905105</v>
      </c>
      <c r="F13" s="107">
        <v>5.1094890510948905E-2</v>
      </c>
    </row>
    <row r="14" spans="1:6" x14ac:dyDescent="0.3">
      <c r="B14" s="133">
        <v>2014</v>
      </c>
      <c r="C14" s="180">
        <v>285</v>
      </c>
      <c r="D14" s="180">
        <v>20</v>
      </c>
      <c r="E14" s="107">
        <v>0.93442622950819676</v>
      </c>
      <c r="F14" s="107">
        <v>6.5573770491803282E-2</v>
      </c>
    </row>
    <row r="15" spans="1:6" x14ac:dyDescent="0.3">
      <c r="B15" s="133">
        <v>2015</v>
      </c>
      <c r="C15" s="180">
        <v>262</v>
      </c>
      <c r="D15" s="180">
        <v>13</v>
      </c>
      <c r="E15" s="107">
        <v>0.95272727272727276</v>
      </c>
      <c r="F15" s="107">
        <v>4.7272727272727272E-2</v>
      </c>
    </row>
    <row r="16" spans="1:6" x14ac:dyDescent="0.3">
      <c r="B16" s="133">
        <v>2016</v>
      </c>
      <c r="C16" s="181">
        <v>367</v>
      </c>
      <c r="D16" s="181">
        <v>12</v>
      </c>
      <c r="E16" s="182">
        <v>0.9683377308707124</v>
      </c>
      <c r="F16" s="182">
        <v>3.1662269129287601E-2</v>
      </c>
    </row>
    <row r="17" spans="2:16" x14ac:dyDescent="0.3">
      <c r="B17" s="133">
        <v>2017</v>
      </c>
      <c r="C17" s="181">
        <v>226</v>
      </c>
      <c r="D17" s="181">
        <v>18</v>
      </c>
      <c r="E17" s="182">
        <v>0.92622950819672134</v>
      </c>
      <c r="F17" s="182">
        <v>7.3770491803278687E-2</v>
      </c>
    </row>
    <row r="18" spans="2:16" x14ac:dyDescent="0.3">
      <c r="B18" s="133">
        <v>2018</v>
      </c>
      <c r="C18" s="181">
        <v>112</v>
      </c>
      <c r="D18" s="181">
        <v>10</v>
      </c>
      <c r="E18" s="182">
        <v>0.91803278688524592</v>
      </c>
      <c r="F18" s="182">
        <v>8.1967213114754092E-2</v>
      </c>
    </row>
    <row r="19" spans="2:16" x14ac:dyDescent="0.3">
      <c r="B19" s="133">
        <v>2019</v>
      </c>
      <c r="C19" s="181">
        <v>99</v>
      </c>
      <c r="D19" s="181">
        <v>7</v>
      </c>
      <c r="E19" s="182">
        <v>0.93396226415094341</v>
      </c>
      <c r="F19" s="182">
        <v>6.6037735849056603E-2</v>
      </c>
    </row>
    <row r="20" spans="2:16" x14ac:dyDescent="0.3">
      <c r="B20" s="133">
        <v>2020</v>
      </c>
      <c r="C20" s="181">
        <v>116</v>
      </c>
      <c r="D20" s="181">
        <v>9</v>
      </c>
      <c r="E20" s="182">
        <v>0.92800000000000005</v>
      </c>
      <c r="F20" s="182">
        <v>7.1999999999999995E-2</v>
      </c>
    </row>
    <row r="21" spans="2:16" x14ac:dyDescent="0.3">
      <c r="B21" s="133">
        <v>2021</v>
      </c>
      <c r="C21" s="184">
        <v>77</v>
      </c>
      <c r="D21" s="184">
        <v>9</v>
      </c>
      <c r="E21" s="182">
        <v>0.89534883720930236</v>
      </c>
      <c r="F21" s="182">
        <v>0.10465116279069768</v>
      </c>
    </row>
    <row r="22" spans="2:16" ht="15" thickBot="1" x14ac:dyDescent="0.35">
      <c r="B22" s="176">
        <v>2022</v>
      </c>
      <c r="C22" s="183">
        <v>39</v>
      </c>
      <c r="D22" s="183">
        <v>3</v>
      </c>
      <c r="E22" s="178">
        <f>39/42</f>
        <v>0.9285714285714286</v>
      </c>
      <c r="F22" s="178">
        <f>3/42</f>
        <v>7.1428571428571425E-2</v>
      </c>
    </row>
    <row r="24" spans="2:16" x14ac:dyDescent="0.3">
      <c r="B24" s="19" t="s">
        <v>347</v>
      </c>
    </row>
    <row r="32" spans="2:16" x14ac:dyDescent="0.3">
      <c r="P32" s="1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E55E-9A47-4BA9-8AE1-6D3758C29D04}">
  <dimension ref="A7:P34"/>
  <sheetViews>
    <sheetView showGridLines="0" workbookViewId="0">
      <selection activeCell="A7" sqref="A7"/>
    </sheetView>
  </sheetViews>
  <sheetFormatPr baseColWidth="10" defaultColWidth="11.44140625" defaultRowHeight="14.4" x14ac:dyDescent="0.3"/>
  <cols>
    <col min="1" max="16384" width="11.44140625" style="19"/>
  </cols>
  <sheetData>
    <row r="7" spans="1:8" x14ac:dyDescent="0.3">
      <c r="A7" s="22" t="s">
        <v>149</v>
      </c>
      <c r="B7" s="18" t="s">
        <v>279</v>
      </c>
    </row>
    <row r="10" spans="1:8" ht="15" thickBot="1" x14ac:dyDescent="0.35">
      <c r="B10" s="175"/>
      <c r="C10" s="175" t="s">
        <v>10</v>
      </c>
      <c r="D10" s="175"/>
      <c r="E10" s="175" t="s">
        <v>11</v>
      </c>
      <c r="F10" s="175"/>
      <c r="G10" s="175" t="s">
        <v>10</v>
      </c>
      <c r="H10" s="175" t="s">
        <v>11</v>
      </c>
    </row>
    <row r="11" spans="1:8" x14ac:dyDescent="0.3">
      <c r="B11" s="133"/>
      <c r="C11" s="180" t="s">
        <v>13</v>
      </c>
      <c r="D11" s="180" t="s">
        <v>12</v>
      </c>
      <c r="E11" s="107" t="s">
        <v>13</v>
      </c>
      <c r="F11" s="180" t="s">
        <v>12</v>
      </c>
      <c r="G11" s="107" t="s">
        <v>153</v>
      </c>
      <c r="H11" s="107" t="s">
        <v>153</v>
      </c>
    </row>
    <row r="12" spans="1:8" x14ac:dyDescent="0.3">
      <c r="B12" s="133">
        <v>2011</v>
      </c>
      <c r="C12" s="180">
        <v>830</v>
      </c>
      <c r="D12" s="180">
        <v>748</v>
      </c>
      <c r="E12" s="180">
        <v>4879</v>
      </c>
      <c r="F12" s="180">
        <v>4604</v>
      </c>
      <c r="G12" s="107">
        <v>0.47401774397972118</v>
      </c>
      <c r="H12" s="107">
        <v>0.48550036908151428</v>
      </c>
    </row>
    <row r="13" spans="1:8" x14ac:dyDescent="0.3">
      <c r="B13" s="133">
        <v>2012</v>
      </c>
      <c r="C13" s="180">
        <v>841</v>
      </c>
      <c r="D13" s="180">
        <v>845</v>
      </c>
      <c r="E13" s="180">
        <v>5267</v>
      </c>
      <c r="F13" s="180">
        <v>5237</v>
      </c>
      <c r="G13" s="107">
        <v>0.50118623962040332</v>
      </c>
      <c r="H13" s="107">
        <v>0.49857197258187358</v>
      </c>
    </row>
    <row r="14" spans="1:8" x14ac:dyDescent="0.3">
      <c r="B14" s="133">
        <v>2013</v>
      </c>
      <c r="C14" s="180">
        <v>854</v>
      </c>
      <c r="D14" s="180">
        <v>852</v>
      </c>
      <c r="E14" s="180">
        <v>5528</v>
      </c>
      <c r="F14" s="180">
        <v>5361</v>
      </c>
      <c r="G14" s="107">
        <v>0.49941383352872215</v>
      </c>
      <c r="H14" s="107">
        <v>0.49233171090090916</v>
      </c>
    </row>
    <row r="15" spans="1:8" x14ac:dyDescent="0.3">
      <c r="B15" s="133">
        <v>2014</v>
      </c>
      <c r="C15" s="180">
        <v>867</v>
      </c>
      <c r="D15" s="180">
        <v>879</v>
      </c>
      <c r="E15" s="180">
        <v>5649</v>
      </c>
      <c r="F15" s="180">
        <v>5667</v>
      </c>
      <c r="G15" s="107">
        <v>0.50343642611683848</v>
      </c>
      <c r="H15" s="107">
        <v>0.50079533404029697</v>
      </c>
    </row>
    <row r="16" spans="1:8" x14ac:dyDescent="0.3">
      <c r="B16" s="133">
        <v>2015</v>
      </c>
      <c r="C16" s="180">
        <v>938</v>
      </c>
      <c r="D16" s="180">
        <v>942</v>
      </c>
      <c r="E16" s="180">
        <v>7231</v>
      </c>
      <c r="F16" s="180">
        <v>7463</v>
      </c>
      <c r="G16" s="107">
        <v>0.50106382978723407</v>
      </c>
      <c r="H16" s="107">
        <v>0.50960204454180358</v>
      </c>
    </row>
    <row r="17" spans="2:8" x14ac:dyDescent="0.3">
      <c r="B17" s="133">
        <v>2016</v>
      </c>
      <c r="C17" s="181">
        <v>1440</v>
      </c>
      <c r="D17" s="181">
        <v>1513</v>
      </c>
      <c r="E17" s="181">
        <v>9945</v>
      </c>
      <c r="F17" s="181">
        <v>10104</v>
      </c>
      <c r="G17" s="182">
        <v>0.51236031154757877</v>
      </c>
      <c r="H17" s="182">
        <v>0.50396528505162352</v>
      </c>
    </row>
    <row r="18" spans="2:8" x14ac:dyDescent="0.3">
      <c r="B18" s="133">
        <v>2017</v>
      </c>
      <c r="C18" s="181">
        <v>1282</v>
      </c>
      <c r="D18" s="181">
        <v>1390</v>
      </c>
      <c r="E18" s="181">
        <v>8193</v>
      </c>
      <c r="F18" s="181">
        <v>9093</v>
      </c>
      <c r="G18" s="182">
        <v>0.52020958083832336</v>
      </c>
      <c r="H18" s="182">
        <v>0.52603262755987501</v>
      </c>
    </row>
    <row r="19" spans="2:8" x14ac:dyDescent="0.3">
      <c r="B19" s="133">
        <v>2018</v>
      </c>
      <c r="C19" s="181">
        <v>575</v>
      </c>
      <c r="D19" s="181">
        <v>533</v>
      </c>
      <c r="E19" s="181">
        <v>4260</v>
      </c>
      <c r="F19" s="181">
        <v>4223</v>
      </c>
      <c r="G19" s="182">
        <v>0.48104693140794225</v>
      </c>
      <c r="H19" s="182">
        <v>0.49781916774725921</v>
      </c>
    </row>
    <row r="20" spans="2:8" x14ac:dyDescent="0.3">
      <c r="B20" s="133">
        <v>2019</v>
      </c>
      <c r="C20" s="181">
        <v>744</v>
      </c>
      <c r="D20" s="181">
        <v>696</v>
      </c>
      <c r="E20" s="181">
        <v>5059</v>
      </c>
      <c r="F20" s="181">
        <v>5106</v>
      </c>
      <c r="G20" s="182">
        <v>0.48333333333333334</v>
      </c>
      <c r="H20" s="182">
        <v>0.50231185440236104</v>
      </c>
    </row>
    <row r="21" spans="2:8" x14ac:dyDescent="0.3">
      <c r="B21" s="133">
        <v>2020</v>
      </c>
      <c r="C21" s="181">
        <v>670</v>
      </c>
      <c r="D21" s="181">
        <v>622</v>
      </c>
      <c r="E21" s="181">
        <v>4692</v>
      </c>
      <c r="F21" s="181">
        <v>4339</v>
      </c>
      <c r="G21" s="182">
        <v>0.48142414860681115</v>
      </c>
      <c r="H21" s="182">
        <v>0.48045620640017717</v>
      </c>
    </row>
    <row r="22" spans="2:8" x14ac:dyDescent="0.3">
      <c r="B22" s="133">
        <v>2021</v>
      </c>
      <c r="C22" s="181">
        <v>837</v>
      </c>
      <c r="D22" s="181">
        <v>760</v>
      </c>
      <c r="E22" s="181">
        <v>5770</v>
      </c>
      <c r="F22" s="181">
        <v>5574</v>
      </c>
      <c r="G22" s="182">
        <f>D22/(C22+D22)</f>
        <v>0.47589229805886035</v>
      </c>
      <c r="H22" s="182">
        <f>F22/(E22+F22)</f>
        <v>0.491361071932299</v>
      </c>
    </row>
    <row r="23" spans="2:8" ht="15" thickBot="1" x14ac:dyDescent="0.35">
      <c r="B23" s="176">
        <v>2022</v>
      </c>
      <c r="C23" s="183">
        <v>831</v>
      </c>
      <c r="D23" s="183">
        <v>824</v>
      </c>
      <c r="E23" s="183">
        <v>5654</v>
      </c>
      <c r="F23" s="183">
        <v>5605</v>
      </c>
      <c r="G23" s="178">
        <f>D23/(C23+D23)</f>
        <v>0.49788519637462236</v>
      </c>
      <c r="H23" s="178">
        <f>F23/(E23+F23)</f>
        <v>0.49782396305178078</v>
      </c>
    </row>
    <row r="24" spans="2:8" x14ac:dyDescent="0.3">
      <c r="B24" s="43"/>
      <c r="C24" s="181"/>
      <c r="D24" s="181"/>
      <c r="E24" s="181"/>
      <c r="F24" s="181"/>
      <c r="G24" s="182"/>
      <c r="H24" s="182"/>
    </row>
    <row r="25" spans="2:8" x14ac:dyDescent="0.3">
      <c r="B25" s="19" t="s">
        <v>227</v>
      </c>
    </row>
    <row r="34" spans="16:16" x14ac:dyDescent="0.3">
      <c r="P34" s="18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E841-4DCE-4E17-AAE3-7585ABAE21FC}">
  <dimension ref="A7:P32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0" width="11.44140625" style="19"/>
    <col min="11" max="11" width="14.109375" style="19" bestFit="1" customWidth="1"/>
    <col min="12" max="16384" width="11.44140625" style="19"/>
  </cols>
  <sheetData>
    <row r="7" spans="1:10" x14ac:dyDescent="0.3">
      <c r="A7" s="22" t="s">
        <v>150</v>
      </c>
      <c r="B7" s="18" t="s">
        <v>280</v>
      </c>
    </row>
    <row r="10" spans="1:10" x14ac:dyDescent="0.3">
      <c r="B10" s="185">
        <v>2022</v>
      </c>
      <c r="C10" s="230" t="s">
        <v>10</v>
      </c>
      <c r="D10" s="230"/>
      <c r="E10" s="230" t="s">
        <v>11</v>
      </c>
      <c r="F10" s="230"/>
      <c r="G10" s="230" t="s">
        <v>10</v>
      </c>
      <c r="H10" s="230"/>
      <c r="I10" s="230" t="s">
        <v>11</v>
      </c>
      <c r="J10" s="230"/>
    </row>
    <row r="11" spans="1:10" ht="15" thickBot="1" x14ac:dyDescent="0.35">
      <c r="B11" s="186"/>
      <c r="C11" s="186" t="s">
        <v>13</v>
      </c>
      <c r="D11" s="186" t="s">
        <v>12</v>
      </c>
      <c r="E11" s="186" t="s">
        <v>13</v>
      </c>
      <c r="F11" s="186" t="s">
        <v>12</v>
      </c>
      <c r="G11" s="186" t="s">
        <v>13</v>
      </c>
      <c r="H11" s="186" t="s">
        <v>12</v>
      </c>
      <c r="I11" s="186" t="s">
        <v>13</v>
      </c>
      <c r="J11" s="186" t="s">
        <v>12</v>
      </c>
    </row>
    <row r="12" spans="1:10" x14ac:dyDescent="0.3">
      <c r="B12" s="19" t="s">
        <v>220</v>
      </c>
      <c r="C12" s="187">
        <v>174</v>
      </c>
      <c r="D12" s="187">
        <v>173</v>
      </c>
      <c r="E12" s="36">
        <v>1210</v>
      </c>
      <c r="F12" s="36">
        <v>1221</v>
      </c>
      <c r="G12" s="107">
        <v>0.50144092219020175</v>
      </c>
      <c r="H12" s="107">
        <v>0.49855907780979825</v>
      </c>
      <c r="I12" s="107">
        <v>0.49773755656108598</v>
      </c>
      <c r="J12" s="107">
        <v>0.50226244343891402</v>
      </c>
    </row>
    <row r="13" spans="1:10" x14ac:dyDescent="0.3">
      <c r="B13" s="19" t="s">
        <v>221</v>
      </c>
      <c r="C13" s="187">
        <v>225</v>
      </c>
      <c r="D13" s="187">
        <v>266</v>
      </c>
      <c r="E13" s="36">
        <v>1700</v>
      </c>
      <c r="F13" s="36">
        <v>1842</v>
      </c>
      <c r="G13" s="107">
        <v>0.45824847250509165</v>
      </c>
      <c r="H13" s="107">
        <v>0.5417515274949084</v>
      </c>
      <c r="I13" s="107">
        <v>0.47995482778091475</v>
      </c>
      <c r="J13" s="107">
        <v>0.52004517221908531</v>
      </c>
    </row>
    <row r="14" spans="1:10" x14ac:dyDescent="0.3">
      <c r="B14" s="19" t="s">
        <v>222</v>
      </c>
      <c r="C14" s="187">
        <v>114</v>
      </c>
      <c r="D14" s="187">
        <v>123</v>
      </c>
      <c r="E14" s="36">
        <v>863</v>
      </c>
      <c r="F14" s="36">
        <v>950</v>
      </c>
      <c r="G14" s="107">
        <v>0.48101265822784811</v>
      </c>
      <c r="H14" s="107">
        <v>0.51898734177215189</v>
      </c>
      <c r="I14" s="107">
        <v>0.47600661886376172</v>
      </c>
      <c r="J14" s="107">
        <v>0.52399338113623828</v>
      </c>
    </row>
    <row r="15" spans="1:10" x14ac:dyDescent="0.3">
      <c r="B15" s="19" t="s">
        <v>223</v>
      </c>
      <c r="C15" s="187">
        <v>114</v>
      </c>
      <c r="D15" s="187">
        <v>88</v>
      </c>
      <c r="E15" s="36">
        <v>654</v>
      </c>
      <c r="F15" s="36">
        <v>583</v>
      </c>
      <c r="G15" s="107">
        <v>0.5643564356435643</v>
      </c>
      <c r="H15" s="107">
        <v>0.43564356435643564</v>
      </c>
      <c r="I15" s="107">
        <v>0.52869846402586906</v>
      </c>
      <c r="J15" s="107">
        <v>0.47130153597413094</v>
      </c>
    </row>
    <row r="16" spans="1:10" x14ac:dyDescent="0.3">
      <c r="B16" s="19" t="s">
        <v>224</v>
      </c>
      <c r="C16" s="187">
        <v>82</v>
      </c>
      <c r="D16" s="187">
        <v>71</v>
      </c>
      <c r="E16" s="36">
        <v>468</v>
      </c>
      <c r="F16" s="36">
        <v>419</v>
      </c>
      <c r="G16" s="107">
        <v>0.53594771241830064</v>
      </c>
      <c r="H16" s="107">
        <v>0.46405228758169936</v>
      </c>
      <c r="I16" s="107">
        <v>0.52762119503945881</v>
      </c>
      <c r="J16" s="107">
        <v>0.47237880496054113</v>
      </c>
    </row>
    <row r="17" spans="2:16" x14ac:dyDescent="0.3">
      <c r="B17" s="19" t="s">
        <v>225</v>
      </c>
      <c r="C17" s="187">
        <v>63</v>
      </c>
      <c r="D17" s="187">
        <v>58</v>
      </c>
      <c r="E17" s="36">
        <v>371</v>
      </c>
      <c r="F17" s="36">
        <v>334</v>
      </c>
      <c r="G17" s="107">
        <v>0.52066115702479343</v>
      </c>
      <c r="H17" s="107">
        <v>0.47933884297520662</v>
      </c>
      <c r="I17" s="107">
        <v>0.52624113475177303</v>
      </c>
      <c r="J17" s="107">
        <v>0.47375886524822697</v>
      </c>
    </row>
    <row r="18" spans="2:16" ht="15" thickBot="1" x14ac:dyDescent="0.35">
      <c r="B18" s="186" t="s">
        <v>226</v>
      </c>
      <c r="C18" s="188">
        <v>59</v>
      </c>
      <c r="D18" s="188">
        <v>45</v>
      </c>
      <c r="E18" s="189">
        <v>388</v>
      </c>
      <c r="F18" s="189">
        <v>256</v>
      </c>
      <c r="G18" s="178">
        <v>0.56730769230769229</v>
      </c>
      <c r="H18" s="178">
        <v>0.43269230769230771</v>
      </c>
      <c r="I18" s="178">
        <v>0.60248447204968947</v>
      </c>
      <c r="J18" s="178">
        <v>0.39751552795031053</v>
      </c>
    </row>
    <row r="20" spans="2:16" x14ac:dyDescent="0.3">
      <c r="B20" s="19" t="s">
        <v>227</v>
      </c>
    </row>
    <row r="32" spans="2:16" x14ac:dyDescent="0.3">
      <c r="P32" s="18"/>
    </row>
  </sheetData>
  <mergeCells count="4">
    <mergeCell ref="C10:D10"/>
    <mergeCell ref="E10:F10"/>
    <mergeCell ref="G10:H10"/>
    <mergeCell ref="I10:J1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38CC-780F-4C1C-BD68-B8DB98CE1688}">
  <dimension ref="A7:P31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" width="11.44140625" style="19"/>
    <col min="2" max="2" width="44.33203125" style="19" customWidth="1"/>
    <col min="3" max="9" width="11.44140625" style="19"/>
    <col min="10" max="10" width="52.109375" style="19" bestFit="1" customWidth="1"/>
    <col min="11" max="11" width="14.109375" style="19" bestFit="1" customWidth="1"/>
    <col min="12" max="16384" width="11.44140625" style="19"/>
  </cols>
  <sheetData>
    <row r="7" spans="1:6" x14ac:dyDescent="0.3">
      <c r="A7" s="22" t="s">
        <v>151</v>
      </c>
      <c r="B7" s="18" t="s">
        <v>281</v>
      </c>
    </row>
    <row r="10" spans="1:6" x14ac:dyDescent="0.3">
      <c r="B10" s="185">
        <v>2022</v>
      </c>
      <c r="C10" s="230" t="s">
        <v>10</v>
      </c>
      <c r="D10" s="230"/>
      <c r="E10" s="230" t="s">
        <v>11</v>
      </c>
      <c r="F10" s="230"/>
    </row>
    <row r="11" spans="1:6" ht="15" thickBot="1" x14ac:dyDescent="0.35">
      <c r="B11" s="186"/>
      <c r="C11" s="186" t="s">
        <v>13</v>
      </c>
      <c r="D11" s="186" t="s">
        <v>12</v>
      </c>
      <c r="E11" s="186" t="s">
        <v>13</v>
      </c>
      <c r="F11" s="186" t="s">
        <v>12</v>
      </c>
    </row>
    <row r="12" spans="1:6" x14ac:dyDescent="0.3">
      <c r="B12" s="19" t="s">
        <v>104</v>
      </c>
      <c r="C12" s="190">
        <v>3.08</v>
      </c>
      <c r="D12" s="190">
        <v>4.41</v>
      </c>
      <c r="E12" s="190">
        <v>2.0299999999999998</v>
      </c>
      <c r="F12" s="190">
        <v>3.02</v>
      </c>
    </row>
    <row r="13" spans="1:6" x14ac:dyDescent="0.3">
      <c r="B13" s="19" t="s">
        <v>105</v>
      </c>
      <c r="C13" s="190">
        <v>7.13</v>
      </c>
      <c r="D13" s="190">
        <v>6.95</v>
      </c>
      <c r="E13" s="190">
        <v>6.87</v>
      </c>
      <c r="F13" s="190">
        <v>7.12</v>
      </c>
    </row>
    <row r="14" spans="1:6" x14ac:dyDescent="0.3">
      <c r="B14" s="19" t="s">
        <v>168</v>
      </c>
      <c r="C14" s="190">
        <v>10.09</v>
      </c>
      <c r="D14" s="190">
        <v>11.72</v>
      </c>
      <c r="E14" s="190">
        <v>8.9700000000000006</v>
      </c>
      <c r="F14" s="190">
        <v>10.14</v>
      </c>
    </row>
    <row r="15" spans="1:6" x14ac:dyDescent="0.3">
      <c r="B15" s="19" t="s">
        <v>169</v>
      </c>
      <c r="C15" s="190">
        <v>2.96</v>
      </c>
      <c r="D15" s="190">
        <v>2.54</v>
      </c>
      <c r="E15" s="190">
        <v>3.39</v>
      </c>
      <c r="F15" s="190">
        <v>2.2799999999999998</v>
      </c>
    </row>
    <row r="16" spans="1:6" x14ac:dyDescent="0.3">
      <c r="B16" s="19" t="s">
        <v>56</v>
      </c>
      <c r="C16" s="190">
        <v>9.43</v>
      </c>
      <c r="D16" s="190">
        <v>9.06</v>
      </c>
      <c r="E16" s="190">
        <v>11.55</v>
      </c>
      <c r="F16" s="190">
        <v>10.96</v>
      </c>
    </row>
    <row r="17" spans="2:16" x14ac:dyDescent="0.3">
      <c r="B17" s="19" t="s">
        <v>170</v>
      </c>
      <c r="C17" s="190">
        <v>2.54</v>
      </c>
      <c r="D17" s="190">
        <v>0.54</v>
      </c>
      <c r="E17" s="190">
        <v>2.21</v>
      </c>
      <c r="F17" s="190">
        <v>0.51</v>
      </c>
    </row>
    <row r="18" spans="2:16" x14ac:dyDescent="0.3">
      <c r="B18" s="19" t="s">
        <v>106</v>
      </c>
      <c r="C18" s="190">
        <v>7.07</v>
      </c>
      <c r="D18" s="190">
        <v>4.17</v>
      </c>
      <c r="E18" s="190">
        <v>8.08</v>
      </c>
      <c r="F18" s="190">
        <v>3.83</v>
      </c>
    </row>
    <row r="19" spans="2:16" x14ac:dyDescent="0.3">
      <c r="B19" s="19" t="s">
        <v>171</v>
      </c>
      <c r="C19" s="190">
        <v>1.69</v>
      </c>
      <c r="D19" s="190">
        <v>1.1499999999999999</v>
      </c>
      <c r="E19" s="190">
        <v>1.1200000000000001</v>
      </c>
      <c r="F19" s="190">
        <v>1.02</v>
      </c>
    </row>
    <row r="20" spans="2:16" x14ac:dyDescent="0.3">
      <c r="B20" s="19" t="s">
        <v>107</v>
      </c>
      <c r="C20" s="190">
        <v>5.74</v>
      </c>
      <c r="D20" s="190">
        <v>8.8800000000000008</v>
      </c>
      <c r="E20" s="190">
        <v>7.02</v>
      </c>
      <c r="F20" s="190">
        <v>12.03</v>
      </c>
    </row>
    <row r="21" spans="2:16" ht="15" thickBot="1" x14ac:dyDescent="0.35">
      <c r="B21" s="186" t="s">
        <v>48</v>
      </c>
      <c r="C21" s="191">
        <v>0.48</v>
      </c>
      <c r="D21" s="191">
        <v>0.36</v>
      </c>
      <c r="E21" s="191">
        <v>0.34</v>
      </c>
      <c r="F21" s="191">
        <v>0.23</v>
      </c>
    </row>
    <row r="23" spans="2:16" x14ac:dyDescent="0.3">
      <c r="B23" s="19" t="s">
        <v>227</v>
      </c>
    </row>
    <row r="31" spans="2:16" x14ac:dyDescent="0.3">
      <c r="P31" s="18"/>
    </row>
  </sheetData>
  <mergeCells count="2">
    <mergeCell ref="C10:D10"/>
    <mergeCell ref="E10:F10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35A2-7F62-4720-AA76-8830720B4C6C}">
  <dimension ref="A7:H21"/>
  <sheetViews>
    <sheetView showGridLines="0" zoomScaleNormal="100" workbookViewId="0">
      <selection activeCell="A7" sqref="A7"/>
    </sheetView>
  </sheetViews>
  <sheetFormatPr baseColWidth="10" defaultColWidth="11.44140625" defaultRowHeight="14.4" x14ac:dyDescent="0.3"/>
  <cols>
    <col min="1" max="1" width="11.44140625" style="19"/>
    <col min="2" max="2" width="24.33203125" style="19" customWidth="1"/>
    <col min="3" max="10" width="11.44140625" style="19"/>
    <col min="11" max="11" width="14.109375" style="19" bestFit="1" customWidth="1"/>
    <col min="12" max="16384" width="11.44140625" style="19"/>
  </cols>
  <sheetData>
    <row r="7" spans="1:8" x14ac:dyDescent="0.3">
      <c r="A7" s="22" t="s">
        <v>229</v>
      </c>
      <c r="B7" s="18" t="s">
        <v>282</v>
      </c>
    </row>
    <row r="10" spans="1:8" x14ac:dyDescent="0.3">
      <c r="B10" s="185">
        <v>2022</v>
      </c>
      <c r="C10" s="230" t="s">
        <v>10</v>
      </c>
      <c r="D10" s="230"/>
      <c r="E10" s="230" t="s">
        <v>11</v>
      </c>
      <c r="F10" s="230"/>
    </row>
    <row r="11" spans="1:8" ht="15" thickBot="1" x14ac:dyDescent="0.35">
      <c r="B11" s="186"/>
      <c r="C11" s="186" t="s">
        <v>13</v>
      </c>
      <c r="D11" s="186" t="s">
        <v>12</v>
      </c>
      <c r="E11" s="186" t="s">
        <v>13</v>
      </c>
      <c r="F11" s="186" t="s">
        <v>12</v>
      </c>
    </row>
    <row r="12" spans="1:8" x14ac:dyDescent="0.3">
      <c r="B12" s="19" t="s">
        <v>172</v>
      </c>
      <c r="C12" s="192">
        <v>0.36899999999999999</v>
      </c>
      <c r="D12" s="192">
        <v>0.35599999999999998</v>
      </c>
      <c r="E12" s="107">
        <v>0.36406430411226576</v>
      </c>
      <c r="F12" s="107">
        <v>0.37356781241673326</v>
      </c>
    </row>
    <row r="13" spans="1:8" x14ac:dyDescent="0.3">
      <c r="B13" s="19" t="s">
        <v>228</v>
      </c>
      <c r="C13" s="192">
        <v>2.8000000000000001E-2</v>
      </c>
      <c r="D13" s="192">
        <v>4.2000000000000003E-2</v>
      </c>
      <c r="E13" s="107">
        <v>3.1441513455901945E-2</v>
      </c>
      <c r="F13" s="107">
        <v>3.4194866329158892E-2</v>
      </c>
      <c r="H13" s="36"/>
    </row>
    <row r="14" spans="1:8" x14ac:dyDescent="0.3">
      <c r="B14" s="19" t="s">
        <v>173</v>
      </c>
      <c r="C14" s="192">
        <v>3.0000000000000001E-3</v>
      </c>
      <c r="D14" s="192">
        <v>5.0000000000000001E-3</v>
      </c>
      <c r="E14" s="107">
        <v>5.3290700772715164E-3</v>
      </c>
      <c r="F14" s="107">
        <v>6.1284305888622435E-3</v>
      </c>
    </row>
    <row r="15" spans="1:8" x14ac:dyDescent="0.3">
      <c r="B15" s="19" t="s">
        <v>174</v>
      </c>
      <c r="C15" s="192">
        <v>3.0000000000000001E-3</v>
      </c>
      <c r="D15" s="192">
        <v>3.0000000000000001E-3</v>
      </c>
      <c r="E15" s="107">
        <v>2.2204458655297986E-3</v>
      </c>
      <c r="F15" s="107">
        <v>2.3092637001509903E-3</v>
      </c>
    </row>
    <row r="16" spans="1:8" x14ac:dyDescent="0.3">
      <c r="B16" s="19" t="s">
        <v>175</v>
      </c>
      <c r="C16" s="192">
        <v>7.8E-2</v>
      </c>
      <c r="D16" s="192">
        <v>7.0000000000000007E-2</v>
      </c>
      <c r="E16" s="107">
        <v>7.1587174704680706E-2</v>
      </c>
      <c r="F16" s="107">
        <v>5.7109867661426415E-2</v>
      </c>
    </row>
    <row r="17" spans="2:6" x14ac:dyDescent="0.3">
      <c r="B17" s="19" t="s">
        <v>176</v>
      </c>
      <c r="C17" s="192">
        <v>5.0000000000000001E-3</v>
      </c>
      <c r="D17" s="192">
        <v>0.01</v>
      </c>
      <c r="E17" s="107">
        <v>3.9079847233324449E-3</v>
      </c>
      <c r="F17" s="107">
        <v>4.4408917310595972E-3</v>
      </c>
    </row>
    <row r="18" spans="2:6" x14ac:dyDescent="0.3">
      <c r="B18" s="19" t="s">
        <v>177</v>
      </c>
      <c r="C18" s="192">
        <v>3.0000000000000001E-3</v>
      </c>
      <c r="D18" s="192">
        <v>2E-3</v>
      </c>
      <c r="E18" s="107">
        <v>3.1086242117417178E-3</v>
      </c>
      <c r="F18" s="107">
        <v>2.1316280309086064E-3</v>
      </c>
    </row>
    <row r="19" spans="2:6" x14ac:dyDescent="0.3">
      <c r="B19" s="123" t="s">
        <v>178</v>
      </c>
      <c r="C19" s="193">
        <v>1.2999999999999999E-2</v>
      </c>
      <c r="D19" s="193">
        <v>0.01</v>
      </c>
      <c r="E19" s="87">
        <v>2.0516919797495339E-2</v>
      </c>
      <c r="F19" s="87">
        <v>1.7941202593480771E-2</v>
      </c>
    </row>
    <row r="21" spans="2:6" x14ac:dyDescent="0.3">
      <c r="B21" s="19" t="s">
        <v>227</v>
      </c>
    </row>
  </sheetData>
  <mergeCells count="2">
    <mergeCell ref="C10:D10"/>
    <mergeCell ref="E10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2024-01-29T11:00:13Z</cp:lastPrinted>
  <dcterms:created xsi:type="dcterms:W3CDTF">2019-02-18T10:56:10Z</dcterms:created>
  <dcterms:modified xsi:type="dcterms:W3CDTF">2024-02-07T11:23:18Z</dcterms:modified>
</cp:coreProperties>
</file>