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13_ncr:1_{9329C02A-2088-4C2E-8E47-0C507F803F9D}" xr6:coauthVersionLast="47" xr6:coauthVersionMax="47" xr10:uidLastSave="{00000000-0000-0000-0000-000000000000}"/>
  <bookViews>
    <workbookView xWindow="-120" yWindow="-120" windowWidth="29040" windowHeight="15720" xr2:uid="{76C350B5-2B35-420F-8F23-B96FEE719592}"/>
  </bookViews>
  <sheets>
    <sheet name="Portada" sheetId="1" r:id="rId1"/>
    <sheet name="Índice" sheetId="4" r:id="rId2"/>
    <sheet name="P3" sheetId="7" r:id="rId3"/>
    <sheet name="P4" sheetId="8" r:id="rId4"/>
    <sheet name="P5" sheetId="9" r:id="rId5"/>
  </sheets>
  <definedNames>
    <definedName name="_xlnm.Print_Area" localSheetId="1">Índice!$A$1:$L$54</definedName>
    <definedName name="_xlnm.Print_Area" localSheetId="2">'P3'!$A$1:$N$72</definedName>
    <definedName name="_xlnm.Print_Area" localSheetId="3">'P4'!$A$1:$N$71</definedName>
    <definedName name="_xlnm.Print_Area" localSheetId="4">'P5'!$A$1:$N$67</definedName>
    <definedName name="_xlnm.Print_Area" localSheetId="0">Portada!$A$1:$K$57</definedName>
    <definedName name="_xlnm.Print_Titles" localSheetId="2">'P3'!$1:$12</definedName>
    <definedName name="_xlnm.Print_Titles" localSheetId="3">'P4'!$1:$12</definedName>
    <definedName name="_xlnm.Print_Titles" localSheetId="4">'P5'!$1:$12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7" l="1"/>
  <c r="G38" i="7"/>
  <c r="H38" i="7"/>
  <c r="I38" i="7"/>
  <c r="J38" i="7"/>
  <c r="K38" i="7"/>
  <c r="L38" i="7"/>
  <c r="M38" i="7"/>
  <c r="F38" i="7"/>
  <c r="G35" i="7"/>
  <c r="H35" i="7"/>
  <c r="I35" i="7"/>
  <c r="J35" i="7"/>
  <c r="K35" i="7"/>
  <c r="L35" i="7"/>
  <c r="M35" i="7"/>
  <c r="F35" i="7"/>
  <c r="G17" i="7"/>
  <c r="H17" i="7"/>
  <c r="I17" i="7"/>
  <c r="J17" i="7"/>
  <c r="K17" i="7"/>
  <c r="L17" i="7"/>
  <c r="M17" i="7"/>
  <c r="F17" i="7"/>
  <c r="F25" i="7" l="1"/>
  <c r="G25" i="7"/>
  <c r="H25" i="7"/>
  <c r="I25" i="7"/>
  <c r="J25" i="7"/>
  <c r="K25" i="7"/>
  <c r="L25" i="7"/>
  <c r="M25" i="7"/>
  <c r="K32" i="7"/>
  <c r="L32" i="7"/>
  <c r="M32" i="7"/>
  <c r="G32" i="7"/>
  <c r="H32" i="7"/>
  <c r="I32" i="7"/>
  <c r="J32" i="7"/>
  <c r="EP36" i="9" l="1"/>
  <c r="EO36" i="9"/>
  <c r="EN36" i="9"/>
  <c r="EM36" i="9"/>
  <c r="EM37" i="9" s="1"/>
  <c r="EL36" i="9"/>
  <c r="EK36" i="9"/>
  <c r="EJ36" i="9"/>
  <c r="EI36" i="9"/>
  <c r="EI37" i="9" l="1"/>
  <c r="EE36" i="9"/>
  <c r="EH36" i="9"/>
  <c r="EG36" i="9"/>
  <c r="EF36" i="9"/>
  <c r="L38" i="8"/>
  <c r="L35" i="8"/>
  <c r="L17" i="8"/>
  <c r="L14" i="8" s="1"/>
  <c r="EB36" i="9"/>
  <c r="EA37" i="9"/>
  <c r="K23" i="9"/>
  <c r="EA14" i="9" s="1"/>
  <c r="M38" i="8"/>
  <c r="K38" i="8"/>
  <c r="J38" i="8"/>
  <c r="M35" i="8"/>
  <c r="K35" i="8"/>
  <c r="J35" i="8"/>
  <c r="M25" i="8"/>
  <c r="L25" i="8"/>
  <c r="K25" i="8"/>
  <c r="J25" i="8"/>
  <c r="M17" i="8"/>
  <c r="M14" i="8" s="1"/>
  <c r="K17" i="8"/>
  <c r="K14" i="8" s="1"/>
  <c r="J17" i="8"/>
  <c r="J14" i="8" s="1"/>
  <c r="ED36" i="9"/>
  <c r="EC36" i="9"/>
  <c r="EA36" i="9"/>
  <c r="DZ15" i="9"/>
  <c r="F14" i="7"/>
  <c r="F46" i="7" s="1"/>
  <c r="N17" i="8"/>
  <c r="N14" i="8" s="1"/>
  <c r="N38" i="8"/>
  <c r="N25" i="8"/>
  <c r="G14" i="7"/>
  <c r="H14" i="7"/>
  <c r="I14" i="7"/>
  <c r="J14" i="7"/>
  <c r="K14" i="7"/>
  <c r="L14" i="7"/>
  <c r="M14" i="7"/>
  <c r="DZ36" i="9"/>
  <c r="DY36" i="9"/>
  <c r="DX36" i="9"/>
  <c r="DW36" i="9"/>
  <c r="DW37" i="9" s="1"/>
  <c r="AQ36" i="9"/>
  <c r="DV36" i="9"/>
  <c r="DU36" i="9"/>
  <c r="DS37" i="9" s="1"/>
  <c r="DT36" i="9"/>
  <c r="DS36" i="9"/>
  <c r="DR36" i="9"/>
  <c r="DQ36" i="9"/>
  <c r="DP36" i="9"/>
  <c r="DO37" i="9" s="1"/>
  <c r="DO36" i="9"/>
  <c r="DN36" i="9"/>
  <c r="DM36" i="9"/>
  <c r="DL36" i="9"/>
  <c r="DK36" i="9"/>
  <c r="DK37" i="9" s="1"/>
  <c r="DJ36" i="9"/>
  <c r="DI36" i="9"/>
  <c r="DH36" i="9"/>
  <c r="DG36" i="9"/>
  <c r="DF36" i="9"/>
  <c r="DE36" i="9"/>
  <c r="DD36" i="9"/>
  <c r="DC36" i="9"/>
  <c r="DB36" i="9"/>
  <c r="DA36" i="9"/>
  <c r="CZ36" i="9"/>
  <c r="CY36" i="9"/>
  <c r="CY37" i="9"/>
  <c r="CX36" i="9"/>
  <c r="CW36" i="9"/>
  <c r="CV36" i="9"/>
  <c r="CU36" i="9"/>
  <c r="CT36" i="9"/>
  <c r="CS36" i="9"/>
  <c r="CR36" i="9"/>
  <c r="CQ36" i="9"/>
  <c r="CP36" i="9"/>
  <c r="CO36" i="9"/>
  <c r="CN36" i="9"/>
  <c r="CM36" i="9"/>
  <c r="CL36" i="9"/>
  <c r="CK36" i="9"/>
  <c r="CJ36" i="9"/>
  <c r="CI36" i="9"/>
  <c r="CI37" i="9"/>
  <c r="CH36" i="9"/>
  <c r="CG36" i="9"/>
  <c r="CF36" i="9"/>
  <c r="CE36" i="9"/>
  <c r="CD36" i="9"/>
  <c r="CC36" i="9"/>
  <c r="CB36" i="9"/>
  <c r="CA36" i="9"/>
  <c r="BZ36" i="9"/>
  <c r="BY36" i="9"/>
  <c r="BX36" i="9"/>
  <c r="BW36" i="9"/>
  <c r="BV36" i="9"/>
  <c r="BU36" i="9"/>
  <c r="BT36" i="9"/>
  <c r="BS36" i="9"/>
  <c r="BS37" i="9" s="1"/>
  <c r="BR36" i="9"/>
  <c r="BQ36" i="9"/>
  <c r="BP36" i="9"/>
  <c r="BO36" i="9"/>
  <c r="BN36" i="9"/>
  <c r="BM36" i="9"/>
  <c r="BL36" i="9"/>
  <c r="BK37" i="9" s="1"/>
  <c r="BK36" i="9"/>
  <c r="BJ36" i="9"/>
  <c r="BI36" i="9"/>
  <c r="BH36" i="9"/>
  <c r="BG36" i="9"/>
  <c r="BG37" i="9" s="1"/>
  <c r="BF36" i="9"/>
  <c r="BE36" i="9"/>
  <c r="BD36" i="9"/>
  <c r="BC36" i="9"/>
  <c r="BC37" i="9"/>
  <c r="BB36" i="9"/>
  <c r="BA36" i="9"/>
  <c r="AZ36" i="9"/>
  <c r="AY37" i="9" s="1"/>
  <c r="AY36" i="9"/>
  <c r="AX36" i="9"/>
  <c r="AW36" i="9"/>
  <c r="AV36" i="9"/>
  <c r="AU36" i="9"/>
  <c r="AU37" i="9" s="1"/>
  <c r="AT36" i="9"/>
  <c r="AS36" i="9"/>
  <c r="AR36" i="9"/>
  <c r="EA15" i="9"/>
  <c r="EB15" i="9"/>
  <c r="EC15" i="9"/>
  <c r="ED15" i="9"/>
  <c r="L23" i="9"/>
  <c r="EB14" i="9" s="1"/>
  <c r="M23" i="9"/>
  <c r="EC14" i="9" s="1"/>
  <c r="N23" i="9"/>
  <c r="ED14" i="9" s="1"/>
  <c r="J23" i="9"/>
  <c r="DZ14" i="9" s="1"/>
  <c r="AC15" i="8"/>
  <c r="AD15" i="8"/>
  <c r="AE15" i="8"/>
  <c r="AF15" i="8"/>
  <c r="AB15" i="8"/>
  <c r="N35" i="8"/>
  <c r="N30" i="7"/>
  <c r="N15" i="7"/>
  <c r="N16" i="7"/>
  <c r="N18" i="7"/>
  <c r="N19" i="7"/>
  <c r="N20" i="7"/>
  <c r="N21" i="7"/>
  <c r="N22" i="7"/>
  <c r="N23" i="7"/>
  <c r="N33" i="7"/>
  <c r="N34" i="7"/>
  <c r="N36" i="7"/>
  <c r="N37" i="7"/>
  <c r="N39" i="7"/>
  <c r="N40" i="7"/>
  <c r="N41" i="7"/>
  <c r="N42" i="7"/>
  <c r="N43" i="7"/>
  <c r="N44" i="7"/>
  <c r="N29" i="7"/>
  <c r="N28" i="7"/>
  <c r="N27" i="7"/>
  <c r="N26" i="7"/>
  <c r="J32" i="8" l="1"/>
  <c r="I46" i="7"/>
  <c r="G46" i="7"/>
  <c r="N25" i="7"/>
  <c r="EE37" i="9"/>
  <c r="BW37" i="9"/>
  <c r="DG37" i="9"/>
  <c r="AQ37" i="9"/>
  <c r="BO37" i="9"/>
  <c r="CA37" i="9"/>
  <c r="H46" i="7"/>
  <c r="CU37" i="9"/>
  <c r="CM37" i="9"/>
  <c r="M32" i="8"/>
  <c r="M46" i="8" s="1"/>
  <c r="AE14" i="8" s="1"/>
  <c r="N35" i="7"/>
  <c r="CE37" i="9"/>
  <c r="CQ37" i="9"/>
  <c r="DC37" i="9"/>
  <c r="K32" i="8"/>
  <c r="K46" i="8" s="1"/>
  <c r="AC14" i="8" s="1"/>
  <c r="N32" i="8"/>
  <c r="N46" i="8" s="1"/>
  <c r="AF14" i="8" s="1"/>
  <c r="L32" i="8"/>
  <c r="L46" i="8" s="1"/>
  <c r="AD14" i="8" s="1"/>
  <c r="J46" i="8"/>
  <c r="AB14" i="8" s="1"/>
  <c r="K46" i="7"/>
  <c r="N38" i="7"/>
  <c r="L46" i="7"/>
  <c r="M46" i="7"/>
  <c r="N14" i="7"/>
  <c r="N17" i="7"/>
  <c r="N32" i="7" l="1"/>
  <c r="N46" i="7" s="1"/>
  <c r="J46" i="7"/>
</calcChain>
</file>

<file path=xl/sharedStrings.xml><?xml version="1.0" encoding="utf-8"?>
<sst xmlns="http://schemas.openxmlformats.org/spreadsheetml/2006/main" count="149" uniqueCount="75">
  <si>
    <t>SUMARIO</t>
  </si>
  <si>
    <t>TABLAS</t>
  </si>
  <si>
    <t>Pág. 3</t>
  </si>
  <si>
    <t>GRÁFICOS</t>
  </si>
  <si>
    <t>Pág. 4</t>
  </si>
  <si>
    <t>Estadística de producción editorial de Andalucía</t>
  </si>
  <si>
    <t>Pág. 5</t>
  </si>
  <si>
    <t xml:space="preserve">Estadística de producción editorial de Andalucía                </t>
  </si>
  <si>
    <t>Total</t>
  </si>
  <si>
    <t>Tipo de material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</si>
  <si>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</si>
  <si>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</si>
  <si>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</si>
  <si>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</si>
  <si>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</si>
  <si>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</si>
  <si>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</si>
  <si>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</si>
  <si>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Documentos textuales</t>
  </si>
  <si>
    <t>Libros en papel</t>
  </si>
  <si>
    <t>Folletos</t>
  </si>
  <si>
    <t>Publicaciones periódicas</t>
  </si>
  <si>
    <t>Diarios</t>
  </si>
  <si>
    <t>Revistas</t>
  </si>
  <si>
    <t>Hojas sueltas</t>
  </si>
  <si>
    <t>Partituras</t>
  </si>
  <si>
    <t>Libros en papel con otro soporte</t>
  </si>
  <si>
    <t>Documentos gráficos</t>
  </si>
  <si>
    <t>Carteles</t>
  </si>
  <si>
    <t>Postales y tarjetas de felicitación</t>
  </si>
  <si>
    <t>Doc. Sonoros, Audiov. y Electrónicos</t>
  </si>
  <si>
    <t>Vídeos analógicos</t>
  </si>
  <si>
    <t>Discos de vinilo</t>
  </si>
  <si>
    <t>CD</t>
  </si>
  <si>
    <t>CD-Audio</t>
  </si>
  <si>
    <t>CD-ROM</t>
  </si>
  <si>
    <t>DVD</t>
  </si>
  <si>
    <t>DVD-ROM</t>
  </si>
  <si>
    <t>DVD-Vídeo</t>
  </si>
  <si>
    <t>HD-DVD</t>
  </si>
  <si>
    <t>Blu-ray</t>
  </si>
  <si>
    <t>CD-Audio + DVD-Vídeo</t>
  </si>
  <si>
    <r>
      <t>Otros documentos textuales</t>
    </r>
    <r>
      <rPr>
        <vertAlign val="superscript"/>
        <sz val="10"/>
        <rFont val="Source Sans Pro"/>
        <family val="2"/>
      </rPr>
      <t>a</t>
    </r>
  </si>
  <si>
    <r>
      <t>Láminas</t>
    </r>
    <r>
      <rPr>
        <vertAlign val="superscript"/>
        <sz val="10"/>
        <rFont val="Source Sans Pro"/>
        <family val="2"/>
      </rPr>
      <t>b</t>
    </r>
  </si>
  <si>
    <r>
      <t>Mapas y planos</t>
    </r>
    <r>
      <rPr>
        <vertAlign val="superscript"/>
        <sz val="10"/>
        <rFont val="Source Sans Pro"/>
        <family val="2"/>
      </rPr>
      <t>c</t>
    </r>
  </si>
  <si>
    <r>
      <t>Otros documentos gráficos</t>
    </r>
    <r>
      <rPr>
        <vertAlign val="superscript"/>
        <sz val="10"/>
        <rFont val="Source Sans Pro"/>
        <family val="2"/>
      </rPr>
      <t>d</t>
    </r>
  </si>
  <si>
    <r>
      <t>Otros doc. sonoros, audiov. y electr.</t>
    </r>
    <r>
      <rPr>
        <vertAlign val="superscript"/>
        <sz val="10"/>
        <rFont val="Source Sans Pro"/>
        <family val="2"/>
      </rPr>
      <t>e</t>
    </r>
  </si>
  <si>
    <t>* Material objeto de depósito legal depositado en la Biblioteca de Andalucía y/o Bibliotecas Públicas Provinciales de Andalucía.</t>
  </si>
  <si>
    <r>
      <t>a</t>
    </r>
    <r>
      <rPr>
        <b/>
        <sz val="8"/>
        <rFont val="Source Sans Pro"/>
        <family val="2"/>
      </rPr>
      <t>Otros documentos textuales:</t>
    </r>
    <r>
      <rPr>
        <sz val="8"/>
        <rFont val="Source Sans Pro"/>
        <family val="2"/>
      </rPr>
      <t xml:space="preserve"> Incluye guiones cinematográficos, agendas, boletines oficiales, etc.</t>
    </r>
  </si>
  <si>
    <r>
      <t>b</t>
    </r>
    <r>
      <rPr>
        <b/>
        <sz val="8"/>
        <rFont val="Source Sans Pro"/>
        <family val="2"/>
      </rPr>
      <t>Láminas:</t>
    </r>
    <r>
      <rPr>
        <sz val="8"/>
        <rFont val="Source Sans Pro"/>
        <family val="2"/>
      </rPr>
      <t xml:space="preserve"> Incluye láminas, almanaques y calendarios, aleluyas o aucas.</t>
    </r>
  </si>
  <si>
    <r>
      <t>c</t>
    </r>
    <r>
      <rPr>
        <b/>
        <sz val="8"/>
        <rFont val="Source Sans Pro"/>
        <family val="2"/>
      </rPr>
      <t>Mapas y planos:</t>
    </r>
    <r>
      <rPr>
        <sz val="8"/>
        <rFont val="Source Sans Pro"/>
        <family val="2"/>
      </rPr>
      <t xml:space="preserve"> Incluye mapas, planos y cartas náuticas.</t>
    </r>
  </si>
  <si>
    <r>
      <t>d</t>
    </r>
    <r>
      <rPr>
        <b/>
        <sz val="8"/>
        <rFont val="Source Sans Pro"/>
        <family val="2"/>
      </rPr>
      <t xml:space="preserve">Otros doc. gráficos: </t>
    </r>
    <r>
      <rPr>
        <sz val="8"/>
        <rFont val="Source Sans Pro"/>
        <family val="2"/>
      </rPr>
      <t>pegatinas, marcalibros, recortables, naipes, cromos, diapositivas, álbumes de cromos, puzles, juegos impresos, etc.</t>
    </r>
  </si>
  <si>
    <r>
      <t>e</t>
    </r>
    <r>
      <rPr>
        <b/>
        <sz val="8"/>
        <rFont val="Source Sans Pro"/>
        <family val="2"/>
      </rPr>
      <t xml:space="preserve">Otros doc. sonoros, audiov. y electrónicos: </t>
    </r>
    <r>
      <rPr>
        <sz val="8"/>
        <rFont val="Source Sans Pro"/>
        <family val="2"/>
      </rPr>
      <t>Casetes de audio, publicaciones en línea y otros materiales no contemplados en el resto.</t>
    </r>
  </si>
  <si>
    <t>Provincia</t>
  </si>
  <si>
    <t>año</t>
  </si>
  <si>
    <t>trimestre</t>
  </si>
  <si>
    <t>Andalucía</t>
  </si>
  <si>
    <t>'-': Valor nulo</t>
  </si>
  <si>
    <t>Tri2
2024</t>
  </si>
  <si>
    <t>Segundo trimestre 2025</t>
  </si>
  <si>
    <r>
      <t xml:space="preserve">Tabla 1. </t>
    </r>
    <r>
      <rPr>
        <sz val="10.5"/>
        <color indexed="8"/>
        <rFont val="Source Sans Pro"/>
        <family val="2"/>
      </rPr>
      <t>Producción editorial según tipo de material y provincia. Segundo trimestre 2025</t>
    </r>
  </si>
  <si>
    <r>
      <t xml:space="preserve">Tabla 2. </t>
    </r>
    <r>
      <rPr>
        <sz val="10.5"/>
        <color indexed="8"/>
        <rFont val="Source Sans Pro"/>
        <family val="2"/>
      </rPr>
      <t>Evolución del material producido según tipo de material. Tri2/2024 a Tri2/2025</t>
    </r>
  </si>
  <si>
    <r>
      <t xml:space="preserve">Tabla 3. </t>
    </r>
    <r>
      <rPr>
        <sz val="10.5"/>
        <color indexed="8"/>
        <rFont val="Source Sans Pro"/>
        <family val="2"/>
      </rPr>
      <t>Evolución del material producido según provincia. Tri2/2024 a Tri2/2025</t>
    </r>
  </si>
  <si>
    <r>
      <t>Gráfico 1.</t>
    </r>
    <r>
      <rPr>
        <sz val="10.5"/>
        <color indexed="8"/>
        <rFont val="Source Sans Pro"/>
        <family val="2"/>
      </rPr>
      <t xml:space="preserve"> Producción editorial según tipo de material. Segundo trimestre 2025</t>
    </r>
  </si>
  <si>
    <r>
      <t xml:space="preserve">Gráfico 2. </t>
    </r>
    <r>
      <rPr>
        <sz val="10.5"/>
        <color indexed="8"/>
        <rFont val="Source Sans Pro"/>
        <family val="2"/>
      </rPr>
      <t>Producción editorial según provincia. Segundo trimestre 2025</t>
    </r>
  </si>
  <si>
    <r>
      <rPr>
        <b/>
        <sz val="10.5"/>
        <color indexed="8"/>
        <rFont val="Source Sans Pro"/>
        <family val="2"/>
      </rPr>
      <t>Gráfico 3.</t>
    </r>
    <r>
      <rPr>
        <sz val="10.5"/>
        <color indexed="8"/>
        <rFont val="Source Sans Pro"/>
        <family val="2"/>
      </rPr>
      <t xml:space="preserve"> Producción editorial según tipo de material. Evolución Tri2/2024 a Tri2/2025</t>
    </r>
  </si>
  <si>
    <r>
      <rPr>
        <b/>
        <sz val="10.5"/>
        <color indexed="8"/>
        <rFont val="Source Sans Pro"/>
        <family val="2"/>
      </rPr>
      <t xml:space="preserve">Gráfico 4. </t>
    </r>
    <r>
      <rPr>
        <sz val="10.5"/>
        <color indexed="8"/>
        <rFont val="Source Sans Pro"/>
        <family val="2"/>
      </rPr>
      <t>Producción editorial. Serie histórica trimestral: Tri1/2000 a Tri2/2025</t>
    </r>
  </si>
  <si>
    <r>
      <t xml:space="preserve">Tabla 1. </t>
    </r>
    <r>
      <rPr>
        <sz val="10.5"/>
        <rFont val="Source Sans Pro"/>
        <family val="2"/>
      </rPr>
      <t>Producción editorial según tipo de material y provincia. Segundo trimestre 2025*</t>
    </r>
  </si>
  <si>
    <r>
      <rPr>
        <b/>
        <sz val="8"/>
        <color indexed="8"/>
        <rFont val="Source Sans Pro"/>
        <family val="2"/>
      </rPr>
      <t xml:space="preserve">Fuente: </t>
    </r>
    <r>
      <rPr>
        <sz val="8"/>
        <color indexed="8"/>
        <rFont val="Source Sans Pro"/>
        <family val="2"/>
      </rPr>
      <t>Consejería de Cultura y Deporte</t>
    </r>
  </si>
  <si>
    <t>Tri3
2024</t>
  </si>
  <si>
    <t>Tri4
2024</t>
  </si>
  <si>
    <t>Tri1
2025</t>
  </si>
  <si>
    <t>Tri2
2025</t>
  </si>
  <si>
    <r>
      <t xml:space="preserve">Tabla 2. </t>
    </r>
    <r>
      <rPr>
        <sz val="10.5"/>
        <rFont val="Source Sans Pro"/>
        <family val="2"/>
      </rPr>
      <t>Evolución del material producido según tipo de material. Tri2/2024 a Tri2/2025*</t>
    </r>
  </si>
  <si>
    <r>
      <t xml:space="preserve">Tabla 3. </t>
    </r>
    <r>
      <rPr>
        <sz val="10.5"/>
        <rFont val="Source Sans Pro"/>
        <family val="2"/>
      </rPr>
      <t>Evolución del material producido según provincia. Tri2/2024 a Tri2/2025*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</si>
</sst>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;\-#,##0;\-;\·\·"/>
    <numFmt numFmtId="166" formatCode="#,##0;\-#,##0;\-"/>
    <numFmt numFmtId="167" formatCode="&quot;Total: &quot;#,##0;\-#,##0;\-"/>
    <numFmt numFmtId="168" formatCode="0.000"/>
  </numFmts>
  <fonts count="60" x14ac:knownFonts="1">
    <font>
      <sz val="11"/>
      <color theme="1"/>
      <name val="Calibri"/>
      <family val="2"/>
      <scheme val="minor"/>
    </font>
    <font>
      <sz val="11"/>
      <name val="NewsGotT"/>
    </font>
    <font>
      <sz val="10"/>
      <name val="Arial"/>
      <family val="2"/>
    </font>
    <font>
      <b/>
      <sz val="10"/>
      <name val="NewsGotT"/>
    </font>
    <font>
      <sz val="8"/>
      <name val="NewsGotT"/>
    </font>
    <font>
      <b/>
      <sz val="9"/>
      <name val="NewsGotT"/>
    </font>
    <font>
      <b/>
      <sz val="9"/>
      <name val="Arial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b/>
      <sz val="10.5"/>
      <name val="Source Sans Pro"/>
      <family val="2"/>
    </font>
    <font>
      <sz val="10.5"/>
      <name val="Source Sans Pro"/>
      <family val="2"/>
    </font>
    <font>
      <sz val="10"/>
      <name val="Source Sans Pro"/>
      <family val="2"/>
    </font>
    <font>
      <b/>
      <sz val="10"/>
      <name val="Source Sans Pro"/>
      <family val="2"/>
    </font>
    <font>
      <sz val="10"/>
      <color indexed="8"/>
      <name val="Source Sans Pro"/>
      <family val="2"/>
    </font>
    <font>
      <sz val="10"/>
      <color indexed="8"/>
      <name val="Arial"/>
      <family val="2"/>
    </font>
    <font>
      <sz val="10"/>
      <color indexed="8"/>
      <name val="Source Sans Pro"/>
      <family val="2"/>
    </font>
    <font>
      <vertAlign val="superscript"/>
      <sz val="10"/>
      <name val="Source Sans Pro"/>
      <family val="2"/>
    </font>
    <font>
      <b/>
      <sz val="10"/>
      <color indexed="8"/>
      <name val="Source Sans Pro"/>
      <family val="2"/>
    </font>
    <font>
      <sz val="8"/>
      <color indexed="8"/>
      <name val="Source Sans Pro"/>
      <family val="2"/>
    </font>
    <font>
      <b/>
      <sz val="8"/>
      <color indexed="8"/>
      <name val="Source Sans Pro"/>
      <family val="2"/>
    </font>
    <font>
      <b/>
      <vertAlign val="superscript"/>
      <sz val="8"/>
      <name val="Source Sans Pro"/>
      <family val="2"/>
    </font>
    <font>
      <b/>
      <sz val="8"/>
      <name val="Source Sans Pro"/>
      <family val="2"/>
    </font>
    <font>
      <sz val="8"/>
      <name val="Source Sans Pro"/>
      <family val="2"/>
    </font>
    <font>
      <u/>
      <sz val="11"/>
      <color theme="10"/>
      <name val="Calibri"/>
      <family val="2"/>
    </font>
    <font>
      <sz val="11"/>
      <color theme="1"/>
      <name val="NewsGotT"/>
    </font>
    <font>
      <sz val="9"/>
      <color theme="1"/>
      <name val="NewsGotT"/>
    </font>
    <font>
      <u/>
      <sz val="11"/>
      <color theme="10"/>
      <name val="NewsGotT"/>
    </font>
    <font>
      <b/>
      <sz val="11"/>
      <color rgb="FFEFF3E2"/>
      <name val="NewsGotT"/>
    </font>
    <font>
      <b/>
      <sz val="11"/>
      <color theme="1"/>
      <name val="NewsGotT"/>
    </font>
    <font>
      <sz val="12"/>
      <color theme="1"/>
      <name val="NewsGotT"/>
    </font>
    <font>
      <b/>
      <sz val="12"/>
      <color rgb="FF007A33"/>
      <name val="NewsGotT"/>
    </font>
    <font>
      <b/>
      <sz val="14"/>
      <color theme="1"/>
      <name val="NewsGotT"/>
    </font>
    <font>
      <sz val="8"/>
      <color theme="1"/>
      <name val="NewsGotT"/>
    </font>
    <font>
      <sz val="11"/>
      <color rgb="FFFF0000"/>
      <name val="NewsGotT"/>
    </font>
    <font>
      <sz val="11"/>
      <color theme="0"/>
      <name val="NewsGotT"/>
    </font>
    <font>
      <b/>
      <sz val="11"/>
      <color theme="0"/>
      <name val="NewsGotT"/>
    </font>
    <font>
      <sz val="11"/>
      <name val="Calibri"/>
      <family val="2"/>
      <scheme val="minor"/>
    </font>
    <font>
      <sz val="10"/>
      <color theme="1"/>
      <name val="NewsGotT"/>
    </font>
    <font>
      <b/>
      <sz val="9"/>
      <color theme="1"/>
      <name val="NewsGotT"/>
    </font>
    <font>
      <sz val="8"/>
      <color theme="0"/>
      <name val="Arial"/>
      <family val="2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b/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0.5"/>
      <color rgb="FF007A33"/>
      <name val="Source Sans Pro"/>
      <family val="2"/>
    </font>
    <font>
      <b/>
      <sz val="10.5"/>
      <color rgb="FFEFF3E2"/>
      <name val="Source Sans Pro"/>
      <family val="2"/>
    </font>
    <font>
      <b/>
      <sz val="10.5"/>
      <color theme="0"/>
      <name val="Source Sans Pro"/>
      <family val="2"/>
    </font>
    <font>
      <sz val="10.5"/>
      <color theme="0"/>
      <name val="Source Sans Pro"/>
      <family val="2"/>
    </font>
    <font>
      <sz val="10"/>
      <color theme="1"/>
      <name val="Source Sans Pro"/>
      <family val="2"/>
    </font>
    <font>
      <sz val="8"/>
      <color theme="1"/>
      <name val="Source Sans Pro"/>
      <family val="2"/>
    </font>
    <font>
      <b/>
      <sz val="8"/>
      <color theme="1"/>
      <name val="Source Sans Pro"/>
      <family val="2"/>
    </font>
    <font>
      <b/>
      <sz val="9"/>
      <color theme="0" tint="-0.499984740745262"/>
      <name val="Arial"/>
      <family val="2"/>
    </font>
    <font>
      <b/>
      <sz val="11"/>
      <color theme="0" tint="-0.499984740745262"/>
      <name val="NewsGotT"/>
    </font>
    <font>
      <sz val="11"/>
      <color theme="0" tint="-0.499984740745262"/>
      <name val="NewsGotT"/>
    </font>
    <font>
      <sz val="10"/>
      <color theme="0" tint="-0.499984740745262"/>
      <name val="Arial"/>
      <family val="2"/>
    </font>
    <font>
      <sz val="9"/>
      <color theme="0" tint="-0.499984740745262"/>
      <name val="Arial"/>
      <family val="2"/>
    </font>
    <font>
      <b/>
      <sz val="10.5"/>
      <color rgb="FF007933"/>
      <name val="Source Sans Pro"/>
      <family val="2"/>
    </font>
    <font>
      <b/>
      <sz val="10"/>
      <color theme="0" tint="-0.499984740745262"/>
      <name val="Arial"/>
      <family val="2"/>
    </font>
    <font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69040"/>
        <bgColor indexed="8"/>
      </patternFill>
    </fill>
    <fill>
      <patternFill patternType="solid">
        <fgColor rgb="FF36904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8"/>
      </patternFill>
    </fill>
    <fill>
      <patternFill patternType="solid">
        <fgColor rgb="FFDFE9DB"/>
        <bgColor indexed="64"/>
      </patternFill>
    </fill>
    <fill>
      <patternFill patternType="solid">
        <fgColor theme="0" tint="-0.499984740745262"/>
        <bgColor indexed="8"/>
      </patternFill>
    </fill>
    <fill>
      <patternFill patternType="solid">
        <fgColor theme="0" tint="-0.499984740745262"/>
        <bgColor theme="0"/>
      </patternFill>
    </fill>
  </fills>
  <borders count="6">
    <border>
      <left/>
      <right/>
      <top/>
      <bottom/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</borders>
  <cellStyleXfs count="5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/>
    <xf numFmtId="9" fontId="2" fillId="0" borderId="0" applyFont="0" applyFill="0" applyBorder="0" applyAlignment="0" applyProtection="0"/>
  </cellStyleXfs>
  <cellXfs count="100">
    <xf numFmtId="0" fontId="0" fillId="0" borderId="0" xfId="0"/>
    <xf numFmtId="0" fontId="0" fillId="4" borderId="0" xfId="0" applyFill="1"/>
    <xf numFmtId="0" fontId="0" fillId="5" borderId="0" xfId="0" applyFill="1"/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4" fillId="4" borderId="0" xfId="0" applyFont="1" applyFill="1" applyAlignment="1">
      <alignment vertical="center"/>
    </xf>
    <xf numFmtId="0" fontId="24" fillId="5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26" fillId="4" borderId="0" xfId="1" applyFont="1" applyFill="1" applyBorder="1" applyAlignment="1" applyProtection="1">
      <alignment horizontal="right" vertical="center"/>
    </xf>
    <xf numFmtId="0" fontId="27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9" fillId="4" borderId="0" xfId="0" applyFont="1" applyFill="1" applyAlignment="1">
      <alignment horizontal="left" vertical="center"/>
    </xf>
    <xf numFmtId="0" fontId="30" fillId="4" borderId="0" xfId="0" applyFont="1" applyFill="1" applyAlignment="1">
      <alignment horizontal="left" vertical="center"/>
    </xf>
    <xf numFmtId="0" fontId="31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left" vertical="center"/>
    </xf>
    <xf numFmtId="0" fontId="32" fillId="4" borderId="0" xfId="0" applyFont="1" applyFill="1" applyAlignment="1">
      <alignment vertical="center"/>
    </xf>
    <xf numFmtId="0" fontId="33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165" fontId="6" fillId="6" borderId="0" xfId="0" applyNumberFormat="1" applyFont="1" applyFill="1" applyAlignment="1" applyProtection="1">
      <alignment horizontal="right" vertical="center"/>
      <protection locked="0"/>
    </xf>
    <xf numFmtId="0" fontId="36" fillId="4" borderId="0" xfId="0" applyFont="1" applyFill="1" applyAlignment="1">
      <alignment vertical="center"/>
    </xf>
    <xf numFmtId="0" fontId="3" fillId="6" borderId="0" xfId="2" applyFont="1" applyFill="1" applyAlignment="1">
      <alignment horizontal="left" vertical="center"/>
    </xf>
    <xf numFmtId="165" fontId="5" fillId="6" borderId="0" xfId="0" applyNumberFormat="1" applyFont="1" applyFill="1" applyAlignment="1">
      <alignment horizontal="right" vertical="center"/>
    </xf>
    <xf numFmtId="0" fontId="37" fillId="6" borderId="0" xfId="0" applyFont="1" applyFill="1" applyAlignment="1">
      <alignment vertical="center"/>
    </xf>
    <xf numFmtId="165" fontId="38" fillId="6" borderId="0" xfId="0" applyNumberFormat="1" applyFont="1" applyFill="1" applyAlignment="1">
      <alignment horizontal="right" vertical="center"/>
    </xf>
    <xf numFmtId="0" fontId="4" fillId="6" borderId="0" xfId="2" applyFont="1" applyFill="1" applyAlignment="1">
      <alignment horizontal="left"/>
    </xf>
    <xf numFmtId="3" fontId="39" fillId="7" borderId="0" xfId="0" applyNumberFormat="1" applyFont="1" applyFill="1" applyProtection="1">
      <protection locked="0"/>
    </xf>
    <xf numFmtId="0" fontId="40" fillId="4" borderId="0" xfId="0" applyFont="1" applyFill="1" applyAlignment="1">
      <alignment vertical="center"/>
    </xf>
    <xf numFmtId="0" fontId="41" fillId="4" borderId="0" xfId="0" applyFont="1" applyFill="1" applyAlignment="1">
      <alignment vertical="center"/>
    </xf>
    <xf numFmtId="0" fontId="42" fillId="4" borderId="0" xfId="0" applyFont="1" applyFill="1" applyAlignment="1">
      <alignment vertical="center"/>
    </xf>
    <xf numFmtId="0" fontId="4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44" fillId="4" borderId="0" xfId="1" applyFont="1" applyFill="1" applyBorder="1" applyAlignment="1" applyProtection="1">
      <alignment vertical="center"/>
    </xf>
    <xf numFmtId="0" fontId="8" fillId="4" borderId="0" xfId="0" applyFont="1" applyFill="1" applyAlignment="1">
      <alignment vertical="center"/>
    </xf>
    <xf numFmtId="0" fontId="43" fillId="4" borderId="0" xfId="0" applyFont="1" applyFill="1" applyAlignment="1">
      <alignment horizontal="left" vertical="center"/>
    </xf>
    <xf numFmtId="0" fontId="37" fillId="4" borderId="0" xfId="0" applyFont="1" applyFill="1" applyAlignment="1">
      <alignment horizontal="right" vertical="center"/>
    </xf>
    <xf numFmtId="49" fontId="45" fillId="4" borderId="0" xfId="0" applyNumberFormat="1" applyFont="1" applyFill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46" fillId="4" borderId="2" xfId="0" applyFont="1" applyFill="1" applyBorder="1" applyAlignment="1">
      <alignment vertical="center"/>
    </xf>
    <xf numFmtId="9" fontId="47" fillId="8" borderId="0" xfId="4" applyFont="1" applyFill="1" applyBorder="1" applyAlignment="1">
      <alignment horizontal="left" vertical="center"/>
    </xf>
    <xf numFmtId="0" fontId="48" fillId="9" borderId="0" xfId="0" applyFont="1" applyFill="1" applyAlignment="1">
      <alignment vertical="center"/>
    </xf>
    <xf numFmtId="9" fontId="47" fillId="8" borderId="3" xfId="4" applyFont="1" applyFill="1" applyBorder="1" applyAlignment="1">
      <alignment horizontal="center" vertical="center" wrapText="1"/>
    </xf>
    <xf numFmtId="0" fontId="11" fillId="6" borderId="0" xfId="2" applyFont="1" applyFill="1" applyAlignment="1">
      <alignment horizontal="left" vertical="center" indent="1"/>
    </xf>
    <xf numFmtId="0" fontId="11" fillId="6" borderId="0" xfId="2" applyFont="1" applyFill="1" applyAlignment="1">
      <alignment vertical="center"/>
    </xf>
    <xf numFmtId="0" fontId="12" fillId="6" borderId="0" xfId="2" applyFont="1" applyFill="1" applyAlignment="1">
      <alignment vertical="center"/>
    </xf>
    <xf numFmtId="0" fontId="12" fillId="6" borderId="0" xfId="2" applyFont="1" applyFill="1" applyAlignment="1">
      <alignment horizontal="left" vertical="center" indent="1"/>
    </xf>
    <xf numFmtId="3" fontId="11" fillId="6" borderId="0" xfId="2" applyNumberFormat="1" applyFont="1" applyFill="1" applyAlignment="1">
      <alignment vertical="center"/>
    </xf>
    <xf numFmtId="3" fontId="49" fillId="6" borderId="0" xfId="0" applyNumberFormat="1" applyFont="1" applyFill="1" applyAlignment="1">
      <alignment vertical="center"/>
    </xf>
    <xf numFmtId="0" fontId="15" fillId="3" borderId="0" xfId="3" applyFont="1" applyFill="1" applyAlignment="1">
      <alignment horizontal="left" vertical="center" indent="1"/>
    </xf>
    <xf numFmtId="166" fontId="17" fillId="10" borderId="0" xfId="3" applyNumberFormat="1" applyFont="1" applyFill="1" applyAlignment="1">
      <alignment horizontal="right" vertical="center"/>
    </xf>
    <xf numFmtId="166" fontId="17" fillId="11" borderId="0" xfId="3" applyNumberFormat="1" applyFont="1" applyFill="1" applyAlignment="1">
      <alignment horizontal="right" vertical="center"/>
    </xf>
    <xf numFmtId="166" fontId="17" fillId="6" borderId="0" xfId="3" applyNumberFormat="1" applyFont="1" applyFill="1" applyAlignment="1">
      <alignment horizontal="right" vertical="center"/>
    </xf>
    <xf numFmtId="0" fontId="49" fillId="12" borderId="0" xfId="0" applyFont="1" applyFill="1" applyAlignment="1">
      <alignment vertical="center"/>
    </xf>
    <xf numFmtId="0" fontId="12" fillId="12" borderId="0" xfId="2" applyFont="1" applyFill="1" applyAlignment="1">
      <alignment vertical="center"/>
    </xf>
    <xf numFmtId="0" fontId="11" fillId="12" borderId="0" xfId="2" applyFont="1" applyFill="1" applyAlignment="1">
      <alignment horizontal="left" vertical="center" indent="1"/>
    </xf>
    <xf numFmtId="3" fontId="12" fillId="12" borderId="0" xfId="2" applyNumberFormat="1" applyFont="1" applyFill="1" applyAlignment="1">
      <alignment vertical="center"/>
    </xf>
    <xf numFmtId="0" fontId="24" fillId="4" borderId="4" xfId="0" applyFont="1" applyFill="1" applyBorder="1" applyAlignment="1">
      <alignment vertical="center"/>
    </xf>
    <xf numFmtId="0" fontId="18" fillId="2" borderId="0" xfId="3" applyFont="1" applyFill="1" applyAlignment="1">
      <alignment horizontal="left"/>
    </xf>
    <xf numFmtId="3" fontId="20" fillId="2" borderId="0" xfId="3" applyNumberFormat="1" applyFont="1" applyFill="1"/>
    <xf numFmtId="0" fontId="46" fillId="4" borderId="5" xfId="0" applyFont="1" applyFill="1" applyBorder="1" applyAlignment="1">
      <alignment vertical="center"/>
    </xf>
    <xf numFmtId="164" fontId="24" fillId="5" borderId="0" xfId="0" applyNumberFormat="1" applyFont="1" applyFill="1" applyAlignment="1">
      <alignment vertical="center"/>
    </xf>
    <xf numFmtId="0" fontId="22" fillId="6" borderId="0" xfId="2" applyFont="1" applyFill="1" applyAlignment="1">
      <alignment horizontal="left" vertical="center" indent="1"/>
    </xf>
    <xf numFmtId="165" fontId="22" fillId="6" borderId="0" xfId="0" applyNumberFormat="1" applyFont="1" applyFill="1" applyAlignment="1" applyProtection="1">
      <alignment horizontal="right" vertical="center"/>
      <protection locked="0"/>
    </xf>
    <xf numFmtId="165" fontId="21" fillId="6" borderId="0" xfId="0" applyNumberFormat="1" applyFont="1" applyFill="1" applyAlignment="1">
      <alignment horizontal="right" vertical="center"/>
    </xf>
    <xf numFmtId="165" fontId="21" fillId="6" borderId="0" xfId="0" applyNumberFormat="1" applyFont="1" applyFill="1" applyAlignment="1" applyProtection="1">
      <alignment horizontal="right" vertical="center"/>
      <protection locked="0"/>
    </xf>
    <xf numFmtId="0" fontId="50" fillId="6" borderId="0" xfId="0" applyFont="1" applyFill="1" applyAlignment="1">
      <alignment vertical="center"/>
    </xf>
    <xf numFmtId="165" fontId="51" fillId="6" borderId="0" xfId="0" applyNumberFormat="1" applyFont="1" applyFill="1" applyAlignment="1">
      <alignment horizontal="right" vertical="center"/>
    </xf>
    <xf numFmtId="0" fontId="50" fillId="4" borderId="0" xfId="0" applyFont="1" applyFill="1" applyAlignment="1">
      <alignment vertical="center"/>
    </xf>
    <xf numFmtId="0" fontId="23" fillId="4" borderId="0" xfId="1" applyFill="1" applyBorder="1" applyAlignment="1" applyProtection="1">
      <alignment vertical="center"/>
    </xf>
    <xf numFmtId="166" fontId="13" fillId="11" borderId="0" xfId="3" applyNumberFormat="1" applyFont="1" applyFill="1" applyAlignment="1">
      <alignment horizontal="right" vertical="center"/>
    </xf>
    <xf numFmtId="166" fontId="13" fillId="10" borderId="0" xfId="3" applyNumberFormat="1" applyFont="1" applyFill="1" applyAlignment="1">
      <alignment horizontal="right" vertical="center"/>
    </xf>
    <xf numFmtId="0" fontId="10" fillId="6" borderId="0" xfId="2" applyFont="1" applyFill="1" applyAlignment="1">
      <alignment vertical="center"/>
    </xf>
    <xf numFmtId="167" fontId="52" fillId="13" borderId="0" xfId="3" applyNumberFormat="1" applyFont="1" applyFill="1" applyAlignment="1">
      <alignment horizontal="right" vertical="center"/>
    </xf>
    <xf numFmtId="9" fontId="53" fillId="7" borderId="0" xfId="3" applyNumberFormat="1" applyFont="1" applyFill="1" applyAlignment="1">
      <alignment horizontal="right" vertical="center"/>
    </xf>
    <xf numFmtId="0" fontId="54" fillId="5" borderId="0" xfId="0" applyFont="1" applyFill="1" applyAlignment="1">
      <alignment vertical="center"/>
    </xf>
    <xf numFmtId="0" fontId="55" fillId="7" borderId="0" xfId="3" applyFont="1" applyFill="1" applyAlignment="1">
      <alignment horizontal="right"/>
    </xf>
    <xf numFmtId="0" fontId="56" fillId="7" borderId="0" xfId="3" applyFont="1" applyFill="1" applyAlignment="1">
      <alignment vertical="center"/>
    </xf>
    <xf numFmtId="166" fontId="56" fillId="13" borderId="0" xfId="3" applyNumberFormat="1" applyFont="1" applyFill="1" applyAlignment="1">
      <alignment horizontal="right" vertical="center"/>
    </xf>
    <xf numFmtId="3" fontId="55" fillId="7" borderId="0" xfId="3" applyNumberFormat="1" applyFont="1" applyFill="1" applyAlignment="1">
      <alignment horizontal="right"/>
    </xf>
    <xf numFmtId="166" fontId="13" fillId="6" borderId="0" xfId="3" applyNumberFormat="1" applyFont="1" applyFill="1" applyAlignment="1">
      <alignment horizontal="right" vertical="center"/>
    </xf>
    <xf numFmtId="0" fontId="54" fillId="14" borderId="0" xfId="0" applyFont="1" applyFill="1" applyAlignment="1">
      <alignment vertical="center"/>
    </xf>
    <xf numFmtId="0" fontId="22" fillId="2" borderId="0" xfId="3" quotePrefix="1" applyFont="1" applyFill="1" applyAlignment="1">
      <alignment horizontal="left" vertical="center"/>
    </xf>
    <xf numFmtId="166" fontId="24" fillId="5" borderId="0" xfId="0" applyNumberFormat="1" applyFont="1" applyFill="1" applyAlignment="1">
      <alignment vertical="center"/>
    </xf>
    <xf numFmtId="0" fontId="18" fillId="2" borderId="0" xfId="3" applyFont="1" applyFill="1" applyAlignment="1">
      <alignment horizontal="left" vertical="center"/>
    </xf>
    <xf numFmtId="0" fontId="18" fillId="2" borderId="0" xfId="3" quotePrefix="1" applyFont="1" applyFill="1" applyAlignment="1">
      <alignment horizontal="left" vertical="center"/>
    </xf>
    <xf numFmtId="168" fontId="24" fillId="5" borderId="0" xfId="0" applyNumberFormat="1" applyFont="1" applyFill="1" applyAlignment="1">
      <alignment vertical="center"/>
    </xf>
    <xf numFmtId="0" fontId="2" fillId="7" borderId="0" xfId="3" applyFont="1" applyFill="1" applyAlignment="1">
      <alignment horizontal="right"/>
    </xf>
    <xf numFmtId="0" fontId="59" fillId="7" borderId="0" xfId="3" applyFont="1" applyFill="1" applyAlignment="1">
      <alignment vertical="center"/>
    </xf>
    <xf numFmtId="3" fontId="2" fillId="7" borderId="0" xfId="3" applyNumberFormat="1" applyFont="1" applyFill="1" applyAlignment="1">
      <alignment horizontal="right"/>
    </xf>
    <xf numFmtId="0" fontId="43" fillId="4" borderId="0" xfId="0" applyFont="1" applyFill="1" applyAlignment="1">
      <alignment horizontal="left" vertical="center"/>
    </xf>
    <xf numFmtId="49" fontId="57" fillId="4" borderId="0" xfId="0" applyNumberFormat="1" applyFont="1" applyFill="1" applyAlignment="1">
      <alignment horizontal="left" vertical="center"/>
    </xf>
    <xf numFmtId="0" fontId="37" fillId="4" borderId="0" xfId="0" applyFont="1" applyFill="1" applyAlignment="1">
      <alignment horizontal="right" vertical="center"/>
    </xf>
    <xf numFmtId="0" fontId="6" fillId="7" borderId="0" xfId="3" applyFont="1" applyFill="1" applyAlignment="1">
      <alignment horizontal="center" vertical="center"/>
    </xf>
    <xf numFmtId="3" fontId="2" fillId="13" borderId="0" xfId="3" applyNumberFormat="1" applyFont="1" applyFill="1" applyAlignment="1">
      <alignment horizontal="center" wrapText="1"/>
    </xf>
    <xf numFmtId="0" fontId="52" fillId="7" borderId="0" xfId="3" applyFont="1" applyFill="1" applyAlignment="1">
      <alignment horizontal="center" vertical="center"/>
    </xf>
    <xf numFmtId="3" fontId="58" fillId="13" borderId="0" xfId="3" applyNumberFormat="1" applyFont="1" applyFill="1" applyAlignment="1">
      <alignment horizontal="center" wrapText="1"/>
    </xf>
    <xf numFmtId="3" fontId="55" fillId="13" borderId="0" xfId="3" applyNumberFormat="1" applyFont="1" applyFill="1" applyAlignment="1">
      <alignment horizontal="center" wrapText="1"/>
    </xf>
    <xf numFmtId="0" fontId="55" fillId="7" borderId="0" xfId="3" applyFont="1" applyFill="1" applyAlignment="1">
      <alignment horizontal="center"/>
    </xf>
  </cellXfs>
  <cellStyles count="5">
    <cellStyle name="Hipervínculo" xfId="1" builtinId="8"/>
    <cellStyle name="Normal" xfId="0" builtinId="0"/>
    <cellStyle name="Normal 2" xfId="2" xr:uid="{DCD546CE-B2BE-4049-886C-E1E80BF71FFD}"/>
    <cellStyle name="Normal 3" xfId="3" xr:uid="{1333D9BE-3E62-41CA-A5A8-7D6BAE82CAEB}"/>
    <cellStyle name="Porcentaje 3" xfId="4" xr:uid="{5919E7AD-A90D-4AD3-B25C-09F60EC3A8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Gráfico 1.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Producción editorial según tipo de material. Segundo trimestre 2025</a:t>
            </a:r>
          </a:p>
        </c:rich>
      </c:tx>
      <c:layout>
        <c:manualLayout>
          <c:xMode val="edge"/>
          <c:yMode val="edge"/>
          <c:x val="1.0612008196193153E-2"/>
          <c:y val="1.0276166698674861E-2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view3D>
      <c:rotX val="15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9444905505063659E-4"/>
          <c:y val="0.27789440818039007"/>
          <c:w val="0.86629089680621596"/>
          <c:h val="0.37806424452174336"/>
        </c:manualLayout>
      </c:layout>
      <c:pie3DChart>
        <c:varyColors val="1"/>
        <c:ser>
          <c:idx val="0"/>
          <c:order val="0"/>
          <c:spPr>
            <a:ln w="25400">
              <a:noFill/>
            </a:ln>
          </c:spPr>
          <c:dPt>
            <c:idx val="0"/>
            <c:bubble3D val="0"/>
            <c:explosion val="1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8E83-4EEB-A461-B145B75ECA6F}"/>
              </c:ext>
            </c:extLst>
          </c:dPt>
          <c:dPt>
            <c:idx val="1"/>
            <c:bubble3D val="0"/>
            <c:explosion val="2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E83-4EEB-A461-B145B75ECA6F}"/>
              </c:ext>
            </c:extLst>
          </c:dPt>
          <c:dPt>
            <c:idx val="2"/>
            <c:bubble3D val="0"/>
            <c:explosion val="24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8E83-4EEB-A461-B145B75ECA6F}"/>
              </c:ext>
            </c:extLst>
          </c:dPt>
          <c:dLbls>
            <c:dLbl>
              <c:idx val="0"/>
              <c:layout>
                <c:manualLayout>
                  <c:x val="0.12727864029849736"/>
                  <c:y val="8.93477348788650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83-4EEB-A461-B145B75ECA6F}"/>
                </c:ext>
              </c:extLst>
            </c:dLbl>
            <c:dLbl>
              <c:idx val="1"/>
              <c:layout>
                <c:manualLayout>
                  <c:x val="7.1698749738543632E-3"/>
                  <c:y val="7.68410268419049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83-4EEB-A461-B145B75ECA6F}"/>
                </c:ext>
              </c:extLst>
            </c:dLbl>
            <c:dLbl>
              <c:idx val="2"/>
              <c:layout>
                <c:manualLayout>
                  <c:x val="-5.2629732337442399E-2"/>
                  <c:y val="0.11996175199289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83-4EEB-A461-B145B75ECA6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2902306995069468"/>
                  <c:y val="0.72641732513182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83-4EEB-A461-B145B75ECA6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('P3'!$C$14,'P3'!$C$25,'P3'!$C$32)</c:f>
              <c:strCache>
                <c:ptCount val="3"/>
                <c:pt idx="0">
                  <c:v>Documentos textuales</c:v>
                </c:pt>
                <c:pt idx="1">
                  <c:v>Documentos gráficos</c:v>
                </c:pt>
                <c:pt idx="2">
                  <c:v>Doc. Sonoros, Audiov. y Electrónicos</c:v>
                </c:pt>
              </c:strCache>
            </c:strRef>
          </c:cat>
          <c:val>
            <c:numRef>
              <c:f>('P3'!$N$14,'P3'!$N$25,'P3'!$N$32)</c:f>
              <c:numCache>
                <c:formatCode>#,##0;\-#,##0;\-</c:formatCode>
                <c:ptCount val="3"/>
                <c:pt idx="0">
                  <c:v>2642</c:v>
                </c:pt>
                <c:pt idx="1">
                  <c:v>276</c:v>
                </c:pt>
                <c:pt idx="2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83-4EEB-A461-B145B75EC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Gráfico 2.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Produccion editorial según provincia. 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r>
              <a:rPr lang="es-ES" sz="10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Segundo trimestre 2025</a:t>
            </a:r>
          </a:p>
        </c:rich>
      </c:tx>
      <c:layout>
        <c:manualLayout>
          <c:xMode val="edge"/>
          <c:yMode val="edge"/>
          <c:x val="2.2492088006684053E-2"/>
          <c:y val="9.3496923335889427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3.8269998858838299E-2"/>
          <c:y val="0.18307352885237171"/>
          <c:w val="0.88476760979040303"/>
          <c:h val="0.73200882498383357"/>
        </c:manualLayout>
      </c:layout>
      <c:barChart>
        <c:barDir val="col"/>
        <c:grouping val="stacked"/>
        <c:varyColors val="0"/>
        <c:ser>
          <c:idx val="0"/>
          <c:order val="0"/>
          <c:tx>
            <c:v>Total</c:v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3.3755274261603376E-3"/>
                  <c:y val="-0.3270109171136217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E0-401B-828B-31B2257EA765}"/>
                </c:ext>
              </c:extLst>
            </c:dLbl>
            <c:dLbl>
              <c:idx val="1"/>
              <c:layout>
                <c:manualLayout>
                  <c:x val="3.3755274261603376E-3"/>
                  <c:y val="-9.2132450834949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E0-401B-828B-31B2257EA765}"/>
                </c:ext>
              </c:extLst>
            </c:dLbl>
            <c:dLbl>
              <c:idx val="2"/>
              <c:layout>
                <c:manualLayout>
                  <c:x val="-2.6578956111498721E-7"/>
                  <c:y val="-0.3285027958461714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E0-401B-828B-31B2257EA765}"/>
                </c:ext>
              </c:extLst>
            </c:dLbl>
            <c:dLbl>
              <c:idx val="3"/>
              <c:layout>
                <c:manualLayout>
                  <c:x val="-6.188395459088199E-17"/>
                  <c:y val="-0.2643752139678192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E0-401B-828B-31B2257EA765}"/>
                </c:ext>
              </c:extLst>
            </c:dLbl>
            <c:dLbl>
              <c:idx val="4"/>
              <c:layout>
                <c:manualLayout>
                  <c:x val="3.3755274261603376E-3"/>
                  <c:y val="-9.44912320742515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E0-401B-828B-31B2257EA765}"/>
                </c:ext>
              </c:extLst>
            </c:dLbl>
            <c:dLbl>
              <c:idx val="5"/>
              <c:layout>
                <c:manualLayout>
                  <c:x val="-1.2376790918176398E-16"/>
                  <c:y val="-0.1301666096085815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E0-401B-828B-31B2257EA765}"/>
                </c:ext>
              </c:extLst>
            </c:dLbl>
            <c:dLbl>
              <c:idx val="6"/>
              <c:layout>
                <c:manualLayout>
                  <c:x val="-3.3757932157214526E-3"/>
                  <c:y val="-0.113048423294914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E0-401B-828B-31B2257EA765}"/>
                </c:ext>
              </c:extLst>
            </c:dLbl>
            <c:dLbl>
              <c:idx val="7"/>
              <c:layout>
                <c:manualLayout>
                  <c:x val="0"/>
                  <c:y val="-0.362318840579710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E0-401B-828B-31B2257EA76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'P3'!$F$12:$M$12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'P3'!$F$46:$M$46</c:f>
              <c:numCache>
                <c:formatCode>#,##0</c:formatCode>
                <c:ptCount val="8"/>
                <c:pt idx="0">
                  <c:v>608</c:v>
                </c:pt>
                <c:pt idx="1">
                  <c:v>135</c:v>
                </c:pt>
                <c:pt idx="2">
                  <c:v>653</c:v>
                </c:pt>
                <c:pt idx="3">
                  <c:v>489</c:v>
                </c:pt>
                <c:pt idx="4">
                  <c:v>118</c:v>
                </c:pt>
                <c:pt idx="5">
                  <c:v>208</c:v>
                </c:pt>
                <c:pt idx="6">
                  <c:v>167</c:v>
                </c:pt>
                <c:pt idx="7">
                  <c:v>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E0-401B-828B-31B2257EA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9675776"/>
        <c:axId val="1"/>
      </c:barChart>
      <c:barChart>
        <c:barDir val="col"/>
        <c:grouping val="clustered"/>
        <c:varyColors val="0"/>
        <c:ser>
          <c:idx val="1"/>
          <c:order val="1"/>
          <c:tx>
            <c:strRef>
              <c:f>'P3'!$C$15</c:f>
              <c:strCache>
                <c:ptCount val="1"/>
                <c:pt idx="0">
                  <c:v>Libros en papel</c:v>
                </c:pt>
              </c:strCache>
            </c:strRef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0"/>
                  <c:y val="7.9180265510289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E0-401B-828B-31B2257EA765}"/>
                </c:ext>
              </c:extLst>
            </c:dLbl>
            <c:dLbl>
              <c:idx val="3"/>
              <c:layout>
                <c:manualLayout>
                  <c:x val="0"/>
                  <c:y val="7.85994142036593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69-4ADA-9FCB-D173E6BC38E6}"/>
                </c:ext>
              </c:extLst>
            </c:dLbl>
            <c:dLbl>
              <c:idx val="4"/>
              <c:layout>
                <c:manualLayout>
                  <c:x val="0"/>
                  <c:y val="6.68549583475976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69-4ADA-9FCB-D173E6BC38E6}"/>
                </c:ext>
              </c:extLst>
            </c:dLbl>
            <c:dLbl>
              <c:idx val="5"/>
              <c:layout>
                <c:manualLayout>
                  <c:x val="0"/>
                  <c:y val="0.103187645022633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E0-401B-828B-31B2257EA765}"/>
                </c:ext>
              </c:extLst>
            </c:dLbl>
            <c:dLbl>
              <c:idx val="6"/>
              <c:layout>
                <c:manualLayout>
                  <c:x val="0"/>
                  <c:y val="7.01574803149604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69-4ADA-9FCB-D173E6BC38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'P3'!$F$12:$M$12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'P3'!$F$15:$M$15</c:f>
              <c:numCache>
                <c:formatCode>#,##0</c:formatCode>
                <c:ptCount val="8"/>
                <c:pt idx="0">
                  <c:v>599</c:v>
                </c:pt>
                <c:pt idx="1">
                  <c:v>120</c:v>
                </c:pt>
                <c:pt idx="2" formatCode="#,##0;\-#,##0;\-">
                  <c:v>290</c:v>
                </c:pt>
                <c:pt idx="3">
                  <c:v>441</c:v>
                </c:pt>
                <c:pt idx="4">
                  <c:v>72</c:v>
                </c:pt>
                <c:pt idx="5">
                  <c:v>174</c:v>
                </c:pt>
                <c:pt idx="6">
                  <c:v>109</c:v>
                </c:pt>
                <c:pt idx="7" formatCode="#,##0;\-#,##0;\-">
                  <c:v>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1E0-401B-828B-31B2257EA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"/>
        <c:axId val="4"/>
      </c:barChart>
      <c:catAx>
        <c:axId val="8696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At val="-10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8696757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54938567967882368"/>
          <c:y val="0.19928229594529645"/>
          <c:w val="0.24051446806215784"/>
          <c:h val="0.14855589334103916"/>
        </c:manualLayout>
      </c:layout>
      <c:overlay val="0"/>
      <c:spPr>
        <a:solidFill>
          <a:srgbClr val="FFFFFF"/>
        </a:solidFill>
        <a:ln w="12700">
          <a:solidFill>
            <a:srgbClr val="36904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3.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Producción editorial según tipo de material.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Evolución Tri2/2024 a Tri2/2025</a:t>
            </a:r>
          </a:p>
        </c:rich>
      </c:tx>
      <c:layout>
        <c:manualLayout>
          <c:xMode val="edge"/>
          <c:yMode val="edge"/>
          <c:x val="2.3777292863433809E-2"/>
          <c:y val="1.9597116117309158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view3D>
      <c:rotX val="10"/>
      <c:rotY val="20"/>
      <c:depthPercent val="100"/>
      <c:rAngAx val="1"/>
    </c:view3D>
    <c:floor>
      <c:thickness val="0"/>
      <c:spPr>
        <a:gradFill rotWithShape="0">
          <a:gsLst>
            <a:gs pos="0">
              <a:schemeClr val="accent3">
                <a:lumMod val="60000"/>
                <a:lumOff val="4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5400000" scaled="1"/>
        </a:gradFill>
        <a:ln w="3175">
          <a:solidFill>
            <a:srgbClr val="FFCC99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9703983852412148E-2"/>
          <c:y val="0.17912694246552513"/>
          <c:w val="0.95029601614758785"/>
          <c:h val="0.5521286505853435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'P4'!$C$14</c:f>
              <c:strCache>
                <c:ptCount val="1"/>
                <c:pt idx="0">
                  <c:v>Documentos textuales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00" mc:Ignorable="a14" a14:legacySpreadsheetColorIndex="51"/>
                </a:gs>
                <a:gs pos="100000">
                  <a:srgbClr xmlns:mc="http://schemas.openxmlformats.org/markup-compatibility/2006" xmlns:a14="http://schemas.microsoft.com/office/drawing/2010/main" val="FFDA45" mc:Ignorable="a14" a14:legacySpreadsheetColorIndex="51">
                    <a:gamma/>
                    <a:tint val="7294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0445192148338285E-2"/>
                  <c:y val="-3.8856713158788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88-4AE9-9AE1-2D6D02679886}"/>
                </c:ext>
              </c:extLst>
            </c:dLbl>
            <c:dLbl>
              <c:idx val="1"/>
              <c:layout>
                <c:manualLayout>
                  <c:x val="6.9340671623095932E-3"/>
                  <c:y val="-6.11700396954516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88-4AE9-9AE1-2D6D02679886}"/>
                </c:ext>
              </c:extLst>
            </c:dLbl>
            <c:dLbl>
              <c:idx val="2"/>
              <c:layout>
                <c:manualLayout>
                  <c:x val="1.1967952824794539E-2"/>
                  <c:y val="-7.774994034836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88-4AE9-9AE1-2D6D02679886}"/>
                </c:ext>
              </c:extLst>
            </c:dLbl>
            <c:dLbl>
              <c:idx val="3"/>
              <c:layout>
                <c:manualLayout>
                  <c:x val="9.9135442715329869E-3"/>
                  <c:y val="-4.0389069013432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88-4AE9-9AE1-2D6D02679886}"/>
                </c:ext>
              </c:extLst>
            </c:dLbl>
            <c:dLbl>
              <c:idx val="4"/>
              <c:layout>
                <c:manualLayout>
                  <c:x val="1.1544285310792844E-2"/>
                  <c:y val="-1.3465963813346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88-4AE9-9AE1-2D6D02679886}"/>
                </c:ext>
              </c:extLst>
            </c:dLbl>
            <c:dLbl>
              <c:idx val="5"/>
              <c:layout>
                <c:manualLayout>
                  <c:x val="9.1651338858233268E-3"/>
                  <c:y val="-1.235139725181411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88-4AE9-9AE1-2D6D0267988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'P4'!$AB$14:$AF$15</c:f>
              <c:multiLvlStrCache>
                <c:ptCount val="5"/>
                <c:lvl>
                  <c:pt idx="0">
                    <c:v>Tri2
2024</c:v>
                  </c:pt>
                  <c:pt idx="1">
                    <c:v>Tri3
2024</c:v>
                  </c:pt>
                  <c:pt idx="2">
                    <c:v>Tri4
2024</c:v>
                  </c:pt>
                  <c:pt idx="3">
                    <c:v>Tri1
2025</c:v>
                  </c:pt>
                  <c:pt idx="4">
                    <c:v>Tri2
2025</c:v>
                  </c:pt>
                </c:lvl>
                <c:lvl>
                  <c:pt idx="0">
                    <c:v>Total: 3.696</c:v>
                  </c:pt>
                  <c:pt idx="1">
                    <c:v>Total: 3.585</c:v>
                  </c:pt>
                  <c:pt idx="2">
                    <c:v>Total: 2.335</c:v>
                  </c:pt>
                  <c:pt idx="3">
                    <c:v>Total: 2.604</c:v>
                  </c:pt>
                  <c:pt idx="4">
                    <c:v>Total: 3.085</c:v>
                  </c:pt>
                </c:lvl>
              </c:multiLvlStrCache>
            </c:multiLvlStrRef>
          </c:cat>
          <c:val>
            <c:numRef>
              <c:f>'P4'!$J$14:$N$14</c:f>
              <c:numCache>
                <c:formatCode>#,##0;\-#,##0;\-</c:formatCode>
                <c:ptCount val="5"/>
                <c:pt idx="0">
                  <c:v>3396</c:v>
                </c:pt>
                <c:pt idx="1">
                  <c:v>3222</c:v>
                </c:pt>
                <c:pt idx="2">
                  <c:v>2228</c:v>
                </c:pt>
                <c:pt idx="3">
                  <c:v>2350</c:v>
                </c:pt>
                <c:pt idx="4">
                  <c:v>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88-4AE9-9AE1-2D6D02679886}"/>
            </c:ext>
          </c:extLst>
        </c:ser>
        <c:ser>
          <c:idx val="0"/>
          <c:order val="1"/>
          <c:tx>
            <c:strRef>
              <c:f>'P4'!$C$25</c:f>
              <c:strCache>
                <c:ptCount val="1"/>
                <c:pt idx="0">
                  <c:v>Documentos gráficos</c:v>
                </c:pt>
              </c:strCache>
            </c:strRef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3037799408932118E-2"/>
                  <c:y val="1.41215302632625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88-4AE9-9AE1-2D6D02679886}"/>
                </c:ext>
              </c:extLst>
            </c:dLbl>
            <c:dLbl>
              <c:idx val="1"/>
              <c:layout>
                <c:manualLayout>
                  <c:x val="1.2826172319011305E-2"/>
                  <c:y val="-8.62562634216177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88-4AE9-9AE1-2D6D02679886}"/>
                </c:ext>
              </c:extLst>
            </c:dLbl>
            <c:dLbl>
              <c:idx val="2"/>
              <c:layout>
                <c:manualLayout>
                  <c:x val="1.2194046610315378E-2"/>
                  <c:y val="-1.694106418515867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88-4AE9-9AE1-2D6D02679886}"/>
                </c:ext>
              </c:extLst>
            </c:dLbl>
            <c:dLbl>
              <c:idx val="3"/>
              <c:layout>
                <c:manualLayout>
                  <c:x val="1.1986966196154487E-2"/>
                  <c:y val="6.04986876640410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88-4AE9-9AE1-2D6D02679886}"/>
                </c:ext>
              </c:extLst>
            </c:dLbl>
            <c:dLbl>
              <c:idx val="4"/>
              <c:layout>
                <c:manualLayout>
                  <c:x val="1.2803438940211213E-2"/>
                  <c:y val="8.457766308623186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88-4AE9-9AE1-2D6D02679886}"/>
                </c:ext>
              </c:extLst>
            </c:dLbl>
            <c:dLbl>
              <c:idx val="5"/>
              <c:layout>
                <c:manualLayout>
                  <c:x val="3.9158100832108206E-3"/>
                  <c:y val="1.1019283746556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88-4AE9-9AE1-2D6D0267988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'P4'!$AB$14:$AF$15</c:f>
              <c:multiLvlStrCache>
                <c:ptCount val="5"/>
                <c:lvl>
                  <c:pt idx="0">
                    <c:v>Tri2
2024</c:v>
                  </c:pt>
                  <c:pt idx="1">
                    <c:v>Tri3
2024</c:v>
                  </c:pt>
                  <c:pt idx="2">
                    <c:v>Tri4
2024</c:v>
                  </c:pt>
                  <c:pt idx="3">
                    <c:v>Tri1
2025</c:v>
                  </c:pt>
                  <c:pt idx="4">
                    <c:v>Tri2
2025</c:v>
                  </c:pt>
                </c:lvl>
                <c:lvl>
                  <c:pt idx="0">
                    <c:v>Total: 3.696</c:v>
                  </c:pt>
                  <c:pt idx="1">
                    <c:v>Total: 3.585</c:v>
                  </c:pt>
                  <c:pt idx="2">
                    <c:v>Total: 2.335</c:v>
                  </c:pt>
                  <c:pt idx="3">
                    <c:v>Total: 2.604</c:v>
                  </c:pt>
                  <c:pt idx="4">
                    <c:v>Total: 3.085</c:v>
                  </c:pt>
                </c:lvl>
              </c:multiLvlStrCache>
            </c:multiLvlStrRef>
          </c:cat>
          <c:val>
            <c:numRef>
              <c:f>'P4'!$J$25:$N$25</c:f>
              <c:numCache>
                <c:formatCode>#,##0;\-#,##0;\-</c:formatCode>
                <c:ptCount val="5"/>
                <c:pt idx="0">
                  <c:v>242</c:v>
                </c:pt>
                <c:pt idx="1">
                  <c:v>270</c:v>
                </c:pt>
                <c:pt idx="2">
                  <c:v>72</c:v>
                </c:pt>
                <c:pt idx="3">
                  <c:v>207</c:v>
                </c:pt>
                <c:pt idx="4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D88-4AE9-9AE1-2D6D02679886}"/>
            </c:ext>
          </c:extLst>
        </c:ser>
        <c:ser>
          <c:idx val="2"/>
          <c:order val="2"/>
          <c:tx>
            <c:strRef>
              <c:f>'P4'!$C$32</c:f>
              <c:strCache>
                <c:ptCount val="1"/>
                <c:pt idx="0">
                  <c:v>Doc. Sonoros, Audiov. y Electrónicos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5517125274332938E-2"/>
                  <c:y val="-6.1396353763831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D88-4AE9-9AE1-2D6D02679886}"/>
                </c:ext>
              </c:extLst>
            </c:dLbl>
            <c:dLbl>
              <c:idx val="1"/>
              <c:layout>
                <c:manualLayout>
                  <c:x val="1.1877083646482515E-2"/>
                  <c:y val="-5.2435594311041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D88-4AE9-9AE1-2D6D02679886}"/>
                </c:ext>
              </c:extLst>
            </c:dLbl>
            <c:dLbl>
              <c:idx val="2"/>
              <c:layout>
                <c:manualLayout>
                  <c:x val="1.146092958852578E-2"/>
                  <c:y val="-4.864097870119176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D88-4AE9-9AE1-2D6D02679886}"/>
                </c:ext>
              </c:extLst>
            </c:dLbl>
            <c:dLbl>
              <c:idx val="3"/>
              <c:layout>
                <c:manualLayout>
                  <c:x val="1.8585597974905332E-2"/>
                  <c:y val="-4.0312112490775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D88-4AE9-9AE1-2D6D02679886}"/>
                </c:ext>
              </c:extLst>
            </c:dLbl>
            <c:dLbl>
              <c:idx val="4"/>
              <c:layout>
                <c:manualLayout>
                  <c:x val="1.3528969671742575E-2"/>
                  <c:y val="5.0532526409405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D88-4AE9-9AE1-2D6D02679886}"/>
                </c:ext>
              </c:extLst>
            </c:dLbl>
            <c:dLbl>
              <c:idx val="5"/>
              <c:layout>
                <c:manualLayout>
                  <c:x val="7.83162016642192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D88-4AE9-9AE1-2D6D0267988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'P4'!$AB$14:$AF$15</c:f>
              <c:multiLvlStrCache>
                <c:ptCount val="5"/>
                <c:lvl>
                  <c:pt idx="0">
                    <c:v>Tri2
2024</c:v>
                  </c:pt>
                  <c:pt idx="1">
                    <c:v>Tri3
2024</c:v>
                  </c:pt>
                  <c:pt idx="2">
                    <c:v>Tri4
2024</c:v>
                  </c:pt>
                  <c:pt idx="3">
                    <c:v>Tri1
2025</c:v>
                  </c:pt>
                  <c:pt idx="4">
                    <c:v>Tri2
2025</c:v>
                  </c:pt>
                </c:lvl>
                <c:lvl>
                  <c:pt idx="0">
                    <c:v>Total: 3.696</c:v>
                  </c:pt>
                  <c:pt idx="1">
                    <c:v>Total: 3.585</c:v>
                  </c:pt>
                  <c:pt idx="2">
                    <c:v>Total: 2.335</c:v>
                  </c:pt>
                  <c:pt idx="3">
                    <c:v>Total: 2.604</c:v>
                  </c:pt>
                  <c:pt idx="4">
                    <c:v>Total: 3.085</c:v>
                  </c:pt>
                </c:lvl>
              </c:multiLvlStrCache>
            </c:multiLvlStrRef>
          </c:cat>
          <c:val>
            <c:numRef>
              <c:f>'P4'!$J$32:$N$32</c:f>
              <c:numCache>
                <c:formatCode>#,##0;\-#,##0;\-</c:formatCode>
                <c:ptCount val="5"/>
                <c:pt idx="0">
                  <c:v>58</c:v>
                </c:pt>
                <c:pt idx="1">
                  <c:v>93</c:v>
                </c:pt>
                <c:pt idx="2">
                  <c:v>35</c:v>
                </c:pt>
                <c:pt idx="3">
                  <c:v>47</c:v>
                </c:pt>
                <c:pt idx="4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D88-4AE9-9AE1-2D6D02679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9680096"/>
        <c:axId val="1"/>
        <c:axId val="0"/>
      </c:bar3DChart>
      <c:catAx>
        <c:axId val="8696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869680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2864499464884"/>
          <c:y val="0.92806341717360918"/>
          <c:w val="0.77299058354437999"/>
          <c:h val="6.0608223162358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4.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Producción editorial. Serie histórica trimestral:</a:t>
            </a:r>
          </a:p>
          <a:p>
            <a:pPr algn="l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Tri1/2000 a Tri2/2025</a:t>
            </a:r>
          </a:p>
        </c:rich>
      </c:tx>
      <c:layout>
        <c:manualLayout>
          <c:xMode val="edge"/>
          <c:yMode val="edge"/>
          <c:x val="9.6631588348242853E-4"/>
          <c:y val="3.5946593632317698E-4"/>
        </c:manualLayout>
      </c:layout>
      <c:overlay val="0"/>
      <c:spPr>
        <a:solidFill>
          <a:sysClr val="window" lastClr="FFFFFF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0405798557476964E-2"/>
          <c:y val="0.13763074917648715"/>
          <c:w val="0.92913385826771655"/>
          <c:h val="0.75942950084259597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84AE21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rgbClr val="84AE21"/>
                </a:solidFill>
              </a:ln>
            </c:spPr>
          </c:marker>
          <c:cat>
            <c:multiLvlStrRef>
              <c:f>'P5'!$AQ$26:$EN$27</c:f>
              <c:multiLvlStrCache>
                <c:ptCount val="10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1</c:v>
                  </c:pt>
                  <c:pt idx="41">
                    <c:v>2</c:v>
                  </c:pt>
                  <c:pt idx="42">
                    <c:v>3</c:v>
                  </c:pt>
                  <c:pt idx="43">
                    <c:v>4</c:v>
                  </c:pt>
                  <c:pt idx="44">
                    <c:v>1</c:v>
                  </c:pt>
                  <c:pt idx="45">
                    <c:v>2</c:v>
                  </c:pt>
                  <c:pt idx="46">
                    <c:v>3</c:v>
                  </c:pt>
                  <c:pt idx="47">
                    <c:v>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1</c:v>
                  </c:pt>
                  <c:pt idx="53">
                    <c:v>2</c:v>
                  </c:pt>
                  <c:pt idx="54">
                    <c:v>3</c:v>
                  </c:pt>
                  <c:pt idx="55">
                    <c:v>4</c:v>
                  </c:pt>
                  <c:pt idx="56">
                    <c:v>1</c:v>
                  </c:pt>
                  <c:pt idx="57">
                    <c:v>2</c:v>
                  </c:pt>
                  <c:pt idx="58">
                    <c:v>3</c:v>
                  </c:pt>
                  <c:pt idx="59">
                    <c:v>4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1</c:v>
                  </c:pt>
                  <c:pt idx="65">
                    <c:v>2</c:v>
                  </c:pt>
                  <c:pt idx="66">
                    <c:v>3</c:v>
                  </c:pt>
                  <c:pt idx="67">
                    <c:v>4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1</c:v>
                  </c:pt>
                  <c:pt idx="77">
                    <c:v>2</c:v>
                  </c:pt>
                  <c:pt idx="78">
                    <c:v>3</c:v>
                  </c:pt>
                  <c:pt idx="79">
                    <c:v>4</c:v>
                  </c:pt>
                  <c:pt idx="80">
                    <c:v>1</c:v>
                  </c:pt>
                  <c:pt idx="81">
                    <c:v>2</c:v>
                  </c:pt>
                  <c:pt idx="82">
                    <c:v>3</c:v>
                  </c:pt>
                  <c:pt idx="83">
                    <c:v>4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1</c:v>
                  </c:pt>
                  <c:pt idx="89">
                    <c:v>2</c:v>
                  </c:pt>
                  <c:pt idx="90">
                    <c:v>3</c:v>
                  </c:pt>
                  <c:pt idx="91">
                    <c:v>4</c:v>
                  </c:pt>
                  <c:pt idx="92">
                    <c:v>1</c:v>
                  </c:pt>
                  <c:pt idx="93">
                    <c:v>2</c:v>
                  </c:pt>
                  <c:pt idx="94">
                    <c:v>3</c:v>
                  </c:pt>
                  <c:pt idx="95">
                    <c:v>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1</c:v>
                  </c:pt>
                  <c:pt idx="101">
                    <c:v>2</c:v>
                  </c:pt>
                </c:lvl>
                <c:lvl>
                  <c:pt idx="0">
                    <c:v>2000</c:v>
                  </c:pt>
                  <c:pt idx="4">
                    <c:v>2001</c:v>
                  </c:pt>
                  <c:pt idx="8">
                    <c:v>2002</c:v>
                  </c:pt>
                  <c:pt idx="12">
                    <c:v>2003</c:v>
                  </c:pt>
                  <c:pt idx="16">
                    <c:v>2004</c:v>
                  </c:pt>
                  <c:pt idx="20">
                    <c:v>2005</c:v>
                  </c:pt>
                  <c:pt idx="24">
                    <c:v>2006</c:v>
                  </c:pt>
                  <c:pt idx="28">
                    <c:v>2007</c:v>
                  </c:pt>
                  <c:pt idx="32">
                    <c:v>2008</c:v>
                  </c:pt>
                  <c:pt idx="36">
                    <c:v>2009</c:v>
                  </c:pt>
                  <c:pt idx="40">
                    <c:v>2010</c:v>
                  </c:pt>
                  <c:pt idx="44">
                    <c:v>2011</c:v>
                  </c:pt>
                  <c:pt idx="48">
                    <c:v>2012</c:v>
                  </c:pt>
                  <c:pt idx="52">
                    <c:v>2013</c:v>
                  </c:pt>
                  <c:pt idx="56">
                    <c:v>2014</c:v>
                  </c:pt>
                  <c:pt idx="60">
                    <c:v>2015</c:v>
                  </c:pt>
                  <c:pt idx="64">
                    <c:v>2016</c:v>
                  </c:pt>
                  <c:pt idx="68">
                    <c:v>2017</c:v>
                  </c:pt>
                  <c:pt idx="72">
                    <c:v>2018</c:v>
                  </c:pt>
                  <c:pt idx="76">
                    <c:v>2019</c:v>
                  </c:pt>
                  <c:pt idx="80">
                    <c:v>2020</c:v>
                  </c:pt>
                  <c:pt idx="84">
                    <c:v>2021</c:v>
                  </c:pt>
                  <c:pt idx="88">
                    <c:v>2022</c:v>
                  </c:pt>
                  <c:pt idx="92">
                    <c:v>2023</c:v>
                  </c:pt>
                  <c:pt idx="96">
                    <c:v>2024</c:v>
                  </c:pt>
                  <c:pt idx="100">
                    <c:v>2025</c:v>
                  </c:pt>
                </c:lvl>
              </c:multiLvlStrCache>
            </c:multiLvlStrRef>
          </c:cat>
          <c:val>
            <c:numRef>
              <c:f>'P5'!$AQ$36:$EN$36</c:f>
              <c:numCache>
                <c:formatCode>#,##0</c:formatCode>
                <c:ptCount val="102"/>
                <c:pt idx="0">
                  <c:v>1811</c:v>
                </c:pt>
                <c:pt idx="1">
                  <c:v>1890</c:v>
                </c:pt>
                <c:pt idx="2">
                  <c:v>1276</c:v>
                </c:pt>
                <c:pt idx="3">
                  <c:v>1862</c:v>
                </c:pt>
                <c:pt idx="4">
                  <c:v>2226</c:v>
                </c:pt>
                <c:pt idx="5">
                  <c:v>2032</c:v>
                </c:pt>
                <c:pt idx="6">
                  <c:v>1271</c:v>
                </c:pt>
                <c:pt idx="7">
                  <c:v>2361</c:v>
                </c:pt>
                <c:pt idx="8">
                  <c:v>2045</c:v>
                </c:pt>
                <c:pt idx="9">
                  <c:v>2569</c:v>
                </c:pt>
                <c:pt idx="10">
                  <c:v>2198</c:v>
                </c:pt>
                <c:pt idx="11">
                  <c:v>2279</c:v>
                </c:pt>
                <c:pt idx="12">
                  <c:v>2255</c:v>
                </c:pt>
                <c:pt idx="13">
                  <c:v>2160</c:v>
                </c:pt>
                <c:pt idx="14">
                  <c:v>2103</c:v>
                </c:pt>
                <c:pt idx="15">
                  <c:v>2012</c:v>
                </c:pt>
                <c:pt idx="16">
                  <c:v>2466</c:v>
                </c:pt>
                <c:pt idx="17">
                  <c:v>2408</c:v>
                </c:pt>
                <c:pt idx="18">
                  <c:v>1649</c:v>
                </c:pt>
                <c:pt idx="19">
                  <c:v>2916</c:v>
                </c:pt>
                <c:pt idx="20">
                  <c:v>2841</c:v>
                </c:pt>
                <c:pt idx="21">
                  <c:v>2589</c:v>
                </c:pt>
                <c:pt idx="22">
                  <c:v>2585</c:v>
                </c:pt>
                <c:pt idx="23">
                  <c:v>3565</c:v>
                </c:pt>
                <c:pt idx="24">
                  <c:v>4641</c:v>
                </c:pt>
                <c:pt idx="25">
                  <c:v>3423</c:v>
                </c:pt>
                <c:pt idx="26">
                  <c:v>2396</c:v>
                </c:pt>
                <c:pt idx="27">
                  <c:v>2760</c:v>
                </c:pt>
                <c:pt idx="28">
                  <c:v>3182</c:v>
                </c:pt>
                <c:pt idx="29">
                  <c:v>4075</c:v>
                </c:pt>
                <c:pt idx="30">
                  <c:v>4339</c:v>
                </c:pt>
                <c:pt idx="31">
                  <c:v>4280</c:v>
                </c:pt>
                <c:pt idx="32">
                  <c:v>4615</c:v>
                </c:pt>
                <c:pt idx="33">
                  <c:v>4364</c:v>
                </c:pt>
                <c:pt idx="34">
                  <c:v>2690</c:v>
                </c:pt>
                <c:pt idx="35">
                  <c:v>3539</c:v>
                </c:pt>
                <c:pt idx="36">
                  <c:v>4793</c:v>
                </c:pt>
                <c:pt idx="37">
                  <c:v>5762</c:v>
                </c:pt>
                <c:pt idx="38">
                  <c:v>3206</c:v>
                </c:pt>
                <c:pt idx="39">
                  <c:v>2136</c:v>
                </c:pt>
                <c:pt idx="40">
                  <c:v>4475</c:v>
                </c:pt>
                <c:pt idx="41">
                  <c:v>5701</c:v>
                </c:pt>
                <c:pt idx="42">
                  <c:v>4089</c:v>
                </c:pt>
                <c:pt idx="43">
                  <c:v>4404</c:v>
                </c:pt>
                <c:pt idx="44">
                  <c:v>5239</c:v>
                </c:pt>
                <c:pt idx="45">
                  <c:v>6403</c:v>
                </c:pt>
                <c:pt idx="46">
                  <c:v>4705</c:v>
                </c:pt>
                <c:pt idx="47">
                  <c:v>4711</c:v>
                </c:pt>
                <c:pt idx="48">
                  <c:v>4708</c:v>
                </c:pt>
                <c:pt idx="49">
                  <c:v>3633</c:v>
                </c:pt>
                <c:pt idx="50">
                  <c:v>2378</c:v>
                </c:pt>
                <c:pt idx="51">
                  <c:v>2786</c:v>
                </c:pt>
                <c:pt idx="52">
                  <c:v>2263</c:v>
                </c:pt>
                <c:pt idx="53">
                  <c:v>2464</c:v>
                </c:pt>
                <c:pt idx="54">
                  <c:v>2322</c:v>
                </c:pt>
                <c:pt idx="55">
                  <c:v>2224</c:v>
                </c:pt>
                <c:pt idx="56">
                  <c:v>2205</c:v>
                </c:pt>
                <c:pt idx="57">
                  <c:v>3038</c:v>
                </c:pt>
                <c:pt idx="58">
                  <c:v>2380</c:v>
                </c:pt>
                <c:pt idx="59">
                  <c:v>2102</c:v>
                </c:pt>
                <c:pt idx="60">
                  <c:v>2834</c:v>
                </c:pt>
                <c:pt idx="61">
                  <c:v>2312</c:v>
                </c:pt>
                <c:pt idx="62">
                  <c:v>2069</c:v>
                </c:pt>
                <c:pt idx="63">
                  <c:v>1944</c:v>
                </c:pt>
                <c:pt idx="64">
                  <c:v>2396</c:v>
                </c:pt>
                <c:pt idx="65">
                  <c:v>2270</c:v>
                </c:pt>
                <c:pt idx="66">
                  <c:v>2165</c:v>
                </c:pt>
                <c:pt idx="67">
                  <c:v>1975</c:v>
                </c:pt>
                <c:pt idx="68">
                  <c:v>2301</c:v>
                </c:pt>
                <c:pt idx="69">
                  <c:v>2676</c:v>
                </c:pt>
                <c:pt idx="70">
                  <c:v>2608</c:v>
                </c:pt>
                <c:pt idx="71">
                  <c:v>2346</c:v>
                </c:pt>
                <c:pt idx="72">
                  <c:v>2348</c:v>
                </c:pt>
                <c:pt idx="73">
                  <c:v>2537</c:v>
                </c:pt>
                <c:pt idx="74">
                  <c:v>2317</c:v>
                </c:pt>
                <c:pt idx="75">
                  <c:v>2739</c:v>
                </c:pt>
                <c:pt idx="76">
                  <c:v>2440</c:v>
                </c:pt>
                <c:pt idx="77">
                  <c:v>2962</c:v>
                </c:pt>
                <c:pt idx="78">
                  <c:v>1977</c:v>
                </c:pt>
                <c:pt idx="79">
                  <c:v>2376</c:v>
                </c:pt>
                <c:pt idx="80">
                  <c:v>2182</c:v>
                </c:pt>
                <c:pt idx="81">
                  <c:v>138</c:v>
                </c:pt>
                <c:pt idx="82">
                  <c:v>2364</c:v>
                </c:pt>
                <c:pt idx="83">
                  <c:v>3024</c:v>
                </c:pt>
                <c:pt idx="84">
                  <c:v>2663</c:v>
                </c:pt>
                <c:pt idx="85">
                  <c:v>3256</c:v>
                </c:pt>
                <c:pt idx="86">
                  <c:v>1889</c:v>
                </c:pt>
                <c:pt idx="87">
                  <c:v>1660</c:v>
                </c:pt>
                <c:pt idx="88">
                  <c:v>3026</c:v>
                </c:pt>
                <c:pt idx="89">
                  <c:v>2671</c:v>
                </c:pt>
                <c:pt idx="90">
                  <c:v>2360</c:v>
                </c:pt>
                <c:pt idx="91">
                  <c:v>3491</c:v>
                </c:pt>
                <c:pt idx="92">
                  <c:v>2697</c:v>
                </c:pt>
                <c:pt idx="93">
                  <c:v>2744</c:v>
                </c:pt>
                <c:pt idx="94">
                  <c:v>2484</c:v>
                </c:pt>
                <c:pt idx="95">
                  <c:v>2117</c:v>
                </c:pt>
                <c:pt idx="96">
                  <c:v>3315</c:v>
                </c:pt>
                <c:pt idx="97">
                  <c:v>3696</c:v>
                </c:pt>
                <c:pt idx="98">
                  <c:v>3585</c:v>
                </c:pt>
                <c:pt idx="99">
                  <c:v>2335</c:v>
                </c:pt>
                <c:pt idx="100">
                  <c:v>2604</c:v>
                </c:pt>
                <c:pt idx="101">
                  <c:v>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B-4FE9-B471-6968B8048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marker val="1"/>
        <c:smooth val="0"/>
        <c:axId val="833277120"/>
        <c:axId val="1"/>
      </c:lineChart>
      <c:catAx>
        <c:axId val="83327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NewsGotT" pitchFamily="2" charset="0"/>
                <a:ea typeface="Arial Narrow"/>
                <a:cs typeface="Arial Narrow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332771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117474</xdr:rowOff>
    </xdr:from>
    <xdr:to>
      <xdr:col>10</xdr:col>
      <xdr:colOff>57150</xdr:colOff>
      <xdr:row>34</xdr:row>
      <xdr:rowOff>76206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BB9E611-83CD-51AA-3147-3FC9021390D7}"/>
            </a:ext>
          </a:extLst>
        </xdr:cNvPr>
        <xdr:cNvSpPr txBox="1"/>
      </xdr:nvSpPr>
      <xdr:spPr>
        <a:xfrm>
          <a:off x="1095375" y="3743324"/>
          <a:ext cx="4572000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 b="1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producción editorial de Andalucía</a:t>
          </a:r>
        </a:p>
        <a:p>
          <a:pPr algn="ctr"/>
          <a:endParaRPr lang="es-ES" sz="1400" b="1" baseline="0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Segundo trimestre 2025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23 de julio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745063" name="1 Grupo">
          <a:extLst>
            <a:ext uri="{FF2B5EF4-FFF2-40B4-BE49-F238E27FC236}">
              <a16:creationId xmlns:a16="http://schemas.microsoft.com/office/drawing/2014/main" id="{9FF9E10C-C538-5429-19B7-37B133EF9D0F}"/>
            </a:ext>
          </a:extLst>
        </xdr:cNvPr>
        <xdr:cNvGrpSpPr>
          <a:grpSpLocks/>
        </xdr:cNvGrpSpPr>
      </xdr:nvGrpSpPr>
      <xdr:grpSpPr bwMode="auto">
        <a:xfrm>
          <a:off x="676275" y="390525"/>
          <a:ext cx="5886450" cy="790575"/>
          <a:chOff x="0" y="0"/>
          <a:chExt cx="5989320" cy="791845"/>
        </a:xfrm>
      </xdr:grpSpPr>
      <xdr:pic>
        <xdr:nvPicPr>
          <xdr:cNvPr id="745065" name="Placeholder">
            <a:extLst>
              <a:ext uri="{FF2B5EF4-FFF2-40B4-BE49-F238E27FC236}">
                <a16:creationId xmlns:a16="http://schemas.microsoft.com/office/drawing/2014/main" id="{F329B0BC-992C-BF58-2885-133E213339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19A465F3-75BA-8BC2-97B0-B80FB08332A5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745064" name="1 Imagen">
          <a:extLst>
            <a:ext uri="{FF2B5EF4-FFF2-40B4-BE49-F238E27FC236}">
              <a16:creationId xmlns:a16="http://schemas.microsoft.com/office/drawing/2014/main" id="{95AC1AAF-5A7C-D699-D074-3A1E2DB55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19050</xdr:rowOff>
    </xdr:from>
    <xdr:to>
      <xdr:col>3</xdr:col>
      <xdr:colOff>66675</xdr:colOff>
      <xdr:row>4</xdr:row>
      <xdr:rowOff>123825</xdr:rowOff>
    </xdr:to>
    <xdr:pic>
      <xdr:nvPicPr>
        <xdr:cNvPr id="551549" name="6 Imagen">
          <a:extLst>
            <a:ext uri="{FF2B5EF4-FFF2-40B4-BE49-F238E27FC236}">
              <a16:creationId xmlns:a16="http://schemas.microsoft.com/office/drawing/2014/main" id="{F69F61CB-C400-AE87-12FF-9AF29F19F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3</xdr:col>
      <xdr:colOff>257175</xdr:colOff>
      <xdr:row>4</xdr:row>
      <xdr:rowOff>123825</xdr:rowOff>
    </xdr:to>
    <xdr:pic>
      <xdr:nvPicPr>
        <xdr:cNvPr id="743792" name="4 Imagen">
          <a:extLst>
            <a:ext uri="{FF2B5EF4-FFF2-40B4-BE49-F238E27FC236}">
              <a16:creationId xmlns:a16="http://schemas.microsoft.com/office/drawing/2014/main" id="{958C3C9F-9DA7-4F60-7068-A1D8AB02E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57150</xdr:colOff>
      <xdr:row>58</xdr:row>
      <xdr:rowOff>28575</xdr:rowOff>
    </xdr:from>
    <xdr:to>
      <xdr:col>7</xdr:col>
      <xdr:colOff>495300</xdr:colOff>
      <xdr:row>72</xdr:row>
      <xdr:rowOff>57150</xdr:rowOff>
    </xdr:to>
    <xdr:graphicFrame macro="">
      <xdr:nvGraphicFramePr>
        <xdr:cNvPr id="743793" name="Gráfico 1">
          <a:extLst>
            <a:ext uri="{FF2B5EF4-FFF2-40B4-BE49-F238E27FC236}">
              <a16:creationId xmlns:a16="http://schemas.microsoft.com/office/drawing/2014/main" id="{F3AAFF82-5E4F-DDD5-47D3-D572DEC6A70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7</xdr:col>
      <xdr:colOff>85725</xdr:colOff>
      <xdr:row>57</xdr:row>
      <xdr:rowOff>76200</xdr:rowOff>
    </xdr:from>
    <xdr:to>
      <xdr:col>13</xdr:col>
      <xdr:colOff>361950</xdr:colOff>
      <xdr:row>72</xdr:row>
      <xdr:rowOff>19050</xdr:rowOff>
    </xdr:to>
    <xdr:graphicFrame macro="">
      <xdr:nvGraphicFramePr>
        <xdr:cNvPr id="743794" name="Gráfico 2">
          <a:extLst>
            <a:ext uri="{FF2B5EF4-FFF2-40B4-BE49-F238E27FC236}">
              <a16:creationId xmlns:a16="http://schemas.microsoft.com/office/drawing/2014/main" id="{9475F84E-B9D8-1C3D-DBC9-841C6E52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3</xdr:col>
      <xdr:colOff>257175</xdr:colOff>
      <xdr:row>4</xdr:row>
      <xdr:rowOff>123825</xdr:rowOff>
    </xdr:to>
    <xdr:pic>
      <xdr:nvPicPr>
        <xdr:cNvPr id="762044" name="4 Imagen">
          <a:extLst>
            <a:ext uri="{FF2B5EF4-FFF2-40B4-BE49-F238E27FC236}">
              <a16:creationId xmlns:a16="http://schemas.microsoft.com/office/drawing/2014/main" id="{17D74958-0240-6339-3BD2-3F9DA9E99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314325</xdr:colOff>
      <xdr:row>56</xdr:row>
      <xdr:rowOff>133350</xdr:rowOff>
    </xdr:from>
    <xdr:to>
      <xdr:col>13</xdr:col>
      <xdr:colOff>466725</xdr:colOff>
      <xdr:row>70</xdr:row>
      <xdr:rowOff>142875</xdr:rowOff>
    </xdr:to>
    <xdr:graphicFrame macro="">
      <xdr:nvGraphicFramePr>
        <xdr:cNvPr id="762045" name="Gráfico 1">
          <a:extLst>
            <a:ext uri="{FF2B5EF4-FFF2-40B4-BE49-F238E27FC236}">
              <a16:creationId xmlns:a16="http://schemas.microsoft.com/office/drawing/2014/main" id="{DA3DCFD6-C267-8C55-382C-EC4676B18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3</xdr:col>
      <xdr:colOff>257175</xdr:colOff>
      <xdr:row>4</xdr:row>
      <xdr:rowOff>123825</xdr:rowOff>
    </xdr:to>
    <xdr:pic>
      <xdr:nvPicPr>
        <xdr:cNvPr id="799907" name="4 Imagen">
          <a:extLst>
            <a:ext uri="{FF2B5EF4-FFF2-40B4-BE49-F238E27FC236}">
              <a16:creationId xmlns:a16="http://schemas.microsoft.com/office/drawing/2014/main" id="{4051ED08-8BED-1ED5-1EA4-A2E52791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27</xdr:row>
      <xdr:rowOff>171450</xdr:rowOff>
    </xdr:from>
    <xdr:to>
      <xdr:col>13</xdr:col>
      <xdr:colOff>66675</xdr:colOff>
      <xdr:row>48</xdr:row>
      <xdr:rowOff>142875</xdr:rowOff>
    </xdr:to>
    <xdr:graphicFrame macro="">
      <xdr:nvGraphicFramePr>
        <xdr:cNvPr id="799908" name="Gráfico 2">
          <a:extLst>
            <a:ext uri="{FF2B5EF4-FFF2-40B4-BE49-F238E27FC236}">
              <a16:creationId xmlns:a16="http://schemas.microsoft.com/office/drawing/2014/main" id="{A4E54996-F2B0-13CA-6FE9-E8B4997E4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50D8-CB72-4807-8B75-E79FDA1B6B3F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0ED1-459E-4EA9-AB85-C4179C259019}">
  <dimension ref="A1:L54"/>
  <sheetViews>
    <sheetView zoomScaleNormal="100" zoomScalePageLayoutView="85" workbookViewId="0"/>
  </sheetViews>
  <sheetFormatPr baseColWidth="10" defaultColWidth="8.7109375" defaultRowHeight="15" x14ac:dyDescent="0.25"/>
  <cols>
    <col min="1" max="1" width="8.42578125" style="4" customWidth="1"/>
    <col min="2" max="2" width="2.5703125" style="4" customWidth="1"/>
    <col min="3" max="3" width="7.85546875" style="4" customWidth="1"/>
    <col min="4" max="4" width="9.42578125" style="4" customWidth="1"/>
    <col min="5" max="5" width="8.5703125" style="4" customWidth="1"/>
    <col min="6" max="6" width="5.42578125" style="4" customWidth="1"/>
    <col min="7" max="7" width="8.5703125" style="4" customWidth="1"/>
    <col min="8" max="10" width="8.7109375" style="4"/>
    <col min="11" max="11" width="9.42578125" style="4" customWidth="1"/>
    <col min="12" max="12" width="8.7109375" style="4"/>
    <col min="13" max="13" width="5.28515625" style="4" customWidth="1"/>
    <col min="14" max="16384" width="8.7109375" style="4"/>
  </cols>
  <sheetData>
    <row r="1" spans="1:12" ht="18.7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8.7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5.7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8.75" x14ac:dyDescent="0.25">
      <c r="A10" s="3"/>
      <c r="B10" s="30" t="s">
        <v>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ht="22.5" customHeight="1" x14ac:dyDescent="0.25">
      <c r="A11" s="3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 x14ac:dyDescent="0.25">
      <c r="A12" s="3"/>
      <c r="B12" s="29"/>
      <c r="C12" s="91" t="s">
        <v>5</v>
      </c>
      <c r="D12" s="91"/>
      <c r="E12" s="91"/>
      <c r="F12" s="91"/>
      <c r="G12" s="91"/>
      <c r="H12" s="91"/>
      <c r="I12" s="91"/>
      <c r="J12" s="91"/>
      <c r="K12" s="91"/>
      <c r="L12" s="91"/>
    </row>
    <row r="13" spans="1:12" x14ac:dyDescent="0.25">
      <c r="A13" s="3"/>
      <c r="B13" s="29"/>
      <c r="C13" s="92" t="s">
        <v>59</v>
      </c>
      <c r="D13" s="92"/>
      <c r="E13" s="92"/>
      <c r="F13" s="92"/>
      <c r="G13" s="92"/>
      <c r="H13" s="92"/>
      <c r="I13" s="92"/>
      <c r="J13" s="92"/>
      <c r="K13" s="92"/>
      <c r="L13" s="92"/>
    </row>
    <row r="14" spans="1:12" x14ac:dyDescent="0.25">
      <c r="A14" s="3"/>
      <c r="B14" s="29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2" x14ac:dyDescent="0.25">
      <c r="A15" s="3"/>
      <c r="B15" s="29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2" x14ac:dyDescent="0.25">
      <c r="A16" s="3"/>
      <c r="B16" s="29"/>
      <c r="C16" s="32" t="s">
        <v>1</v>
      </c>
      <c r="D16" s="31"/>
      <c r="E16" s="31"/>
      <c r="F16" s="31"/>
      <c r="G16" s="31"/>
      <c r="H16" s="31"/>
      <c r="I16" s="31"/>
      <c r="J16" s="31"/>
      <c r="K16" s="31"/>
      <c r="L16" s="31"/>
    </row>
    <row r="17" spans="1:12" x14ac:dyDescent="0.25">
      <c r="A17" s="3"/>
      <c r="B17" s="29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1:12" x14ac:dyDescent="0.25">
      <c r="A18" s="3"/>
      <c r="B18" s="29"/>
      <c r="C18" s="33" t="s">
        <v>60</v>
      </c>
      <c r="D18" s="31"/>
      <c r="E18" s="31"/>
      <c r="F18" s="31"/>
      <c r="G18" s="31"/>
      <c r="H18" s="31"/>
      <c r="I18" s="31"/>
      <c r="J18" s="31"/>
      <c r="K18" s="31"/>
      <c r="L18" s="70" t="s">
        <v>2</v>
      </c>
    </row>
    <row r="19" spans="1:12" x14ac:dyDescent="0.25">
      <c r="A19" s="3"/>
      <c r="B19" s="29"/>
      <c r="C19" s="33" t="s">
        <v>61</v>
      </c>
      <c r="D19" s="31"/>
      <c r="E19" s="31"/>
      <c r="F19" s="31"/>
      <c r="G19" s="31"/>
      <c r="H19" s="31"/>
      <c r="I19" s="31"/>
      <c r="J19" s="31"/>
      <c r="K19" s="31"/>
      <c r="L19" s="70" t="s">
        <v>4</v>
      </c>
    </row>
    <row r="20" spans="1:12" x14ac:dyDescent="0.25">
      <c r="A20" s="3"/>
      <c r="B20" s="29"/>
      <c r="C20" s="33" t="s">
        <v>62</v>
      </c>
      <c r="D20" s="31"/>
      <c r="E20" s="31"/>
      <c r="F20" s="31"/>
      <c r="G20" s="31"/>
      <c r="H20" s="31"/>
      <c r="I20" s="31"/>
      <c r="J20" s="31"/>
      <c r="K20" s="31"/>
      <c r="L20" s="70" t="s">
        <v>6</v>
      </c>
    </row>
    <row r="21" spans="1:12" x14ac:dyDescent="0.25">
      <c r="A21" s="3"/>
      <c r="B21" s="29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x14ac:dyDescent="0.25">
      <c r="A22" s="3"/>
      <c r="B22" s="29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x14ac:dyDescent="0.25">
      <c r="A23" s="3"/>
      <c r="B23" s="29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x14ac:dyDescent="0.25">
      <c r="A24" s="3"/>
      <c r="B24" s="29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x14ac:dyDescent="0.25">
      <c r="A25" s="3"/>
      <c r="B25" s="29"/>
      <c r="C25" s="32"/>
      <c r="D25" s="31"/>
      <c r="E25" s="31"/>
      <c r="F25" s="31"/>
      <c r="G25" s="31"/>
      <c r="H25" s="31"/>
      <c r="I25" s="31"/>
      <c r="J25" s="31"/>
      <c r="K25" s="31"/>
      <c r="L25" s="31"/>
    </row>
    <row r="26" spans="1:12" x14ac:dyDescent="0.25">
      <c r="A26" s="3"/>
      <c r="B26" s="29"/>
      <c r="C26" s="32" t="s">
        <v>3</v>
      </c>
      <c r="D26" s="31"/>
      <c r="E26" s="31"/>
      <c r="F26" s="31"/>
      <c r="G26" s="31"/>
      <c r="H26" s="31"/>
      <c r="I26" s="31"/>
      <c r="J26" s="31"/>
      <c r="K26" s="31"/>
      <c r="L26" s="31"/>
    </row>
    <row r="27" spans="1:12" x14ac:dyDescent="0.25">
      <c r="A27" s="3"/>
      <c r="B27" s="29"/>
      <c r="C27" s="35"/>
      <c r="D27" s="31"/>
      <c r="E27" s="31"/>
      <c r="F27" s="31"/>
      <c r="G27" s="31"/>
      <c r="H27" s="31"/>
      <c r="I27" s="31"/>
      <c r="J27" s="31"/>
      <c r="K27" s="31"/>
      <c r="L27" s="34"/>
    </row>
    <row r="28" spans="1:12" x14ac:dyDescent="0.25">
      <c r="A28" s="3"/>
      <c r="B28" s="29"/>
      <c r="C28" s="33" t="s">
        <v>63</v>
      </c>
      <c r="D28" s="31"/>
      <c r="E28" s="31"/>
      <c r="F28" s="31"/>
      <c r="G28" s="31"/>
      <c r="H28" s="31"/>
      <c r="I28" s="31"/>
      <c r="J28" s="31"/>
      <c r="K28" s="31"/>
      <c r="L28" s="70" t="s">
        <v>2</v>
      </c>
    </row>
    <row r="29" spans="1:12" x14ac:dyDescent="0.25">
      <c r="A29" s="3"/>
      <c r="B29" s="29"/>
      <c r="C29" s="33" t="s">
        <v>64</v>
      </c>
      <c r="D29" s="31"/>
      <c r="E29" s="31"/>
      <c r="F29" s="31"/>
      <c r="G29" s="31"/>
      <c r="H29" s="31"/>
      <c r="I29" s="31"/>
      <c r="J29" s="31"/>
      <c r="K29" s="31"/>
      <c r="L29" s="70" t="s">
        <v>2</v>
      </c>
    </row>
    <row r="30" spans="1:12" x14ac:dyDescent="0.25">
      <c r="A30" s="3"/>
      <c r="B30" s="29"/>
      <c r="C30" s="35" t="s">
        <v>65</v>
      </c>
      <c r="D30" s="29"/>
      <c r="E30" s="29"/>
      <c r="F30" s="29"/>
      <c r="G30" s="29"/>
      <c r="H30" s="29"/>
      <c r="I30" s="29"/>
      <c r="J30" s="29"/>
      <c r="K30" s="29"/>
      <c r="L30" s="70" t="s">
        <v>4</v>
      </c>
    </row>
    <row r="31" spans="1:12" x14ac:dyDescent="0.25">
      <c r="A31" s="3"/>
      <c r="B31" s="3"/>
      <c r="C31" s="35" t="s">
        <v>66</v>
      </c>
      <c r="D31" s="31"/>
      <c r="E31" s="31"/>
      <c r="F31" s="31"/>
      <c r="G31" s="31"/>
      <c r="H31" s="31"/>
      <c r="I31" s="31"/>
      <c r="J31" s="31"/>
      <c r="K31" s="3"/>
      <c r="L31" s="70" t="s">
        <v>6</v>
      </c>
    </row>
    <row r="32" spans="1:1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3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ht="18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ht="1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5" customHeight="1" x14ac:dyDescent="0.25">
      <c r="A54" s="3"/>
      <c r="B54" s="3"/>
      <c r="C54" s="3"/>
      <c r="D54" s="3"/>
      <c r="E54" s="3"/>
      <c r="F54" s="3"/>
      <c r="G54" s="3"/>
      <c r="H54" s="93"/>
      <c r="I54" s="93"/>
      <c r="J54" s="93"/>
      <c r="K54" s="93"/>
      <c r="L54" s="93"/>
    </row>
  </sheetData>
  <mergeCells count="3">
    <mergeCell ref="C12:L12"/>
    <mergeCell ref="C13:L13"/>
    <mergeCell ref="H54:L54"/>
  </mergeCells>
  <hyperlinks>
    <hyperlink ref="L18" location="'P3'!A1" display="Pág. 3" xr:uid="{7276BEE3-40FF-4471-87E3-4BCF076504F4}"/>
    <hyperlink ref="L19" location="'P4'!A1" display="Pág. 4" xr:uid="{A7C6810F-3E03-44ED-9CC5-EB4BA69B9856}"/>
    <hyperlink ref="L28" location="'P3'!A1" display="Pág. 3" xr:uid="{E7350E51-1F57-417B-8EC6-687D246647EE}"/>
    <hyperlink ref="L29" location="'P3'!A1" display="Pág. 3" xr:uid="{5467B0C7-0535-4857-A66A-853ABECD03C6}"/>
    <hyperlink ref="L20" location="'P5'!A1" display="Pág. 5" xr:uid="{B12A82F0-345C-47F6-8470-61FE75F38D49}"/>
    <hyperlink ref="L30:L31" location="'P2'!A1" display="Pág. 3" xr:uid="{10477338-322B-4FD9-A093-2470240EEAF3}"/>
    <hyperlink ref="L30" location="'P4'!A1" display="Pág. 4" xr:uid="{83E92090-0A36-44AA-820B-BF3CE7233D6C}"/>
    <hyperlink ref="L31" location="'P5'!A1" display="Pág. 5" xr:uid="{3781226D-CFF1-40EF-9EA9-51CE156C1EC4}"/>
  </hyperlinks>
  <pageMargins left="0" right="0.15748031496062992" top="0" bottom="0.23622047244094491" header="0" footer="0.23622047244094491"/>
  <pageSetup paperSize="9" orientation="portrait" horizontalDpi="300" verticalDpi="300" r:id="rId1"/>
  <headerFooter>
    <oddFooter>&amp;R&amp;"Noto Sans,Normal"&amp;8
&amp;"Source Sans Pro,Normal"&amp;9Servicio de Información y Difusión. &amp;"Source Sans Pro,Negrita"Segundo trimestre 2025 |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21BE-21E0-41BC-8E0D-8FEF342BDFD6}">
  <dimension ref="A1:U223"/>
  <sheetViews>
    <sheetView zoomScaleNormal="100" workbookViewId="0"/>
  </sheetViews>
  <sheetFormatPr baseColWidth="10" defaultColWidth="8.7109375" defaultRowHeight="14.25" x14ac:dyDescent="0.25"/>
  <cols>
    <col min="1" max="1" width="5.28515625" style="6" customWidth="1"/>
    <col min="2" max="2" width="1.42578125" style="6" customWidth="1"/>
    <col min="3" max="3" width="7.85546875" style="6" customWidth="1"/>
    <col min="4" max="4" width="9.42578125" style="6" customWidth="1"/>
    <col min="5" max="5" width="12.85546875" style="6" customWidth="1"/>
    <col min="6" max="14" width="8.7109375" style="6" customWidth="1"/>
    <col min="15" max="15" width="5.140625" style="6" customWidth="1"/>
    <col min="16" max="16" width="5.28515625" style="6" customWidth="1"/>
    <col min="17" max="17" width="9.5703125" style="6" bestFit="1" customWidth="1"/>
    <col min="18" max="16384" width="8.7109375" style="6"/>
  </cols>
  <sheetData>
    <row r="1" spans="1:19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20"/>
    </row>
    <row r="2" spans="1:19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20"/>
    </row>
    <row r="3" spans="1:19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R3" s="20"/>
    </row>
    <row r="4" spans="1:19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S4" s="18"/>
    </row>
    <row r="5" spans="1:19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9" ht="15.75" customHeight="1" x14ac:dyDescent="0.25">
      <c r="A6" s="5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8"/>
      <c r="O6" s="8"/>
    </row>
    <row r="7" spans="1:19" ht="15.75" customHeight="1" x14ac:dyDescent="0.25">
      <c r="A7" s="5"/>
      <c r="B7" s="11"/>
      <c r="C7" s="36" t="s">
        <v>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9" ht="15.75" customHeight="1" x14ac:dyDescent="0.25">
      <c r="A8" s="5"/>
      <c r="B8" s="11"/>
      <c r="C8" s="38" t="s">
        <v>59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9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11"/>
    </row>
    <row r="10" spans="1:19" ht="18.75" customHeight="1" x14ac:dyDescent="0.25">
      <c r="A10" s="5"/>
      <c r="B10" s="9"/>
      <c r="C10" s="39" t="s">
        <v>67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61"/>
      <c r="O10" s="11"/>
    </row>
    <row r="11" spans="1:19" ht="6" customHeight="1" x14ac:dyDescent="0.25">
      <c r="A11" s="5"/>
      <c r="B11" s="1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11"/>
    </row>
    <row r="12" spans="1:19" ht="14.25" customHeight="1" x14ac:dyDescent="0.25">
      <c r="A12" s="5"/>
      <c r="B12" s="5"/>
      <c r="C12" s="41" t="s">
        <v>9</v>
      </c>
      <c r="D12" s="42"/>
      <c r="E12" s="42"/>
      <c r="F12" s="43" t="s">
        <v>10</v>
      </c>
      <c r="G12" s="43" t="s">
        <v>11</v>
      </c>
      <c r="H12" s="43" t="s">
        <v>12</v>
      </c>
      <c r="I12" s="43" t="s">
        <v>13</v>
      </c>
      <c r="J12" s="43" t="s">
        <v>14</v>
      </c>
      <c r="K12" s="43" t="s">
        <v>15</v>
      </c>
      <c r="L12" s="43" t="s">
        <v>16</v>
      </c>
      <c r="M12" s="43" t="s">
        <v>17</v>
      </c>
      <c r="N12" s="43" t="s">
        <v>8</v>
      </c>
      <c r="O12" s="11"/>
    </row>
    <row r="13" spans="1:19" ht="6" customHeight="1" x14ac:dyDescent="0.25">
      <c r="A13" s="5"/>
      <c r="B13" s="5"/>
      <c r="C13" s="23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11"/>
    </row>
    <row r="14" spans="1:19" ht="15" x14ac:dyDescent="0.25">
      <c r="A14" s="5"/>
      <c r="B14" s="10"/>
      <c r="C14" s="46" t="s">
        <v>18</v>
      </c>
      <c r="D14" s="47"/>
      <c r="E14" s="47"/>
      <c r="F14" s="51">
        <f>+F15+F16+F17+F20+F21+F22+F23</f>
        <v>608</v>
      </c>
      <c r="G14" s="51">
        <f t="shared" ref="G14:M14" si="0">+G15+G16+G17+G20+G21+G22+G23</f>
        <v>129</v>
      </c>
      <c r="H14" s="51">
        <f t="shared" si="0"/>
        <v>364</v>
      </c>
      <c r="I14" s="51">
        <f t="shared" si="0"/>
        <v>461</v>
      </c>
      <c r="J14" s="51">
        <f t="shared" si="0"/>
        <v>108</v>
      </c>
      <c r="K14" s="51">
        <f t="shared" si="0"/>
        <v>196</v>
      </c>
      <c r="L14" s="51">
        <f t="shared" si="0"/>
        <v>132</v>
      </c>
      <c r="M14" s="51">
        <f t="shared" si="0"/>
        <v>644</v>
      </c>
      <c r="N14" s="52">
        <f>SUM(F14:M14)</f>
        <v>2642</v>
      </c>
      <c r="O14" s="11"/>
      <c r="R14" s="62"/>
    </row>
    <row r="15" spans="1:19" ht="15" x14ac:dyDescent="0.25">
      <c r="A15" s="5"/>
      <c r="B15" s="5"/>
      <c r="C15" s="45" t="s">
        <v>19</v>
      </c>
      <c r="D15" s="44"/>
      <c r="E15" s="44"/>
      <c r="F15" s="48">
        <v>599</v>
      </c>
      <c r="G15" s="48">
        <v>120</v>
      </c>
      <c r="H15" s="72">
        <v>290</v>
      </c>
      <c r="I15" s="48">
        <v>441</v>
      </c>
      <c r="J15" s="48">
        <v>72</v>
      </c>
      <c r="K15" s="48">
        <v>174</v>
      </c>
      <c r="L15" s="48">
        <v>109</v>
      </c>
      <c r="M15" s="72">
        <v>543</v>
      </c>
      <c r="N15" s="52">
        <f t="shared" ref="N15:N44" si="1">SUM(F15:M15)</f>
        <v>2348</v>
      </c>
      <c r="O15" s="11"/>
    </row>
    <row r="16" spans="1:19" ht="15" x14ac:dyDescent="0.25">
      <c r="A16" s="5"/>
      <c r="B16" s="10"/>
      <c r="C16" s="45" t="s">
        <v>20</v>
      </c>
      <c r="D16" s="44"/>
      <c r="E16" s="44"/>
      <c r="F16" s="72">
        <v>1</v>
      </c>
      <c r="G16" s="48">
        <v>3</v>
      </c>
      <c r="H16" s="72">
        <v>12</v>
      </c>
      <c r="I16" s="72">
        <v>1</v>
      </c>
      <c r="J16" s="72">
        <v>36</v>
      </c>
      <c r="K16" s="72">
        <v>0</v>
      </c>
      <c r="L16" s="48">
        <v>18</v>
      </c>
      <c r="M16" s="72">
        <v>13</v>
      </c>
      <c r="N16" s="52">
        <f t="shared" si="1"/>
        <v>84</v>
      </c>
      <c r="O16" s="11"/>
    </row>
    <row r="17" spans="1:18" ht="15" x14ac:dyDescent="0.25">
      <c r="A17" s="5"/>
      <c r="B17" s="5"/>
      <c r="C17" s="45" t="s">
        <v>21</v>
      </c>
      <c r="D17" s="44"/>
      <c r="E17" s="44"/>
      <c r="F17" s="72">
        <f>SUM(F18:F19)</f>
        <v>2</v>
      </c>
      <c r="G17" s="72">
        <f t="shared" ref="G17:M17" si="2">SUM(G18:G19)</f>
        <v>1</v>
      </c>
      <c r="H17" s="72">
        <f t="shared" si="2"/>
        <v>4</v>
      </c>
      <c r="I17" s="72">
        <f t="shared" si="2"/>
        <v>0</v>
      </c>
      <c r="J17" s="72">
        <f t="shared" si="2"/>
        <v>0</v>
      </c>
      <c r="K17" s="72">
        <f t="shared" si="2"/>
        <v>2</v>
      </c>
      <c r="L17" s="72">
        <f t="shared" si="2"/>
        <v>2</v>
      </c>
      <c r="M17" s="72">
        <f t="shared" si="2"/>
        <v>1</v>
      </c>
      <c r="N17" s="52">
        <f>SUM(F17:M17)</f>
        <v>12</v>
      </c>
      <c r="O17" s="11"/>
    </row>
    <row r="18" spans="1:18" x14ac:dyDescent="0.25">
      <c r="A18" s="5"/>
      <c r="B18" s="5"/>
      <c r="C18" s="50" t="s">
        <v>22</v>
      </c>
      <c r="D18" s="44"/>
      <c r="E18" s="44"/>
      <c r="F18" s="72">
        <v>0</v>
      </c>
      <c r="G18" s="72">
        <v>1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52">
        <f t="shared" si="1"/>
        <v>1</v>
      </c>
      <c r="O18" s="24"/>
    </row>
    <row r="19" spans="1:18" x14ac:dyDescent="0.25">
      <c r="A19" s="5"/>
      <c r="B19" s="10"/>
      <c r="C19" s="50" t="s">
        <v>23</v>
      </c>
      <c r="D19" s="44"/>
      <c r="E19" s="44"/>
      <c r="F19" s="72">
        <v>2</v>
      </c>
      <c r="G19" s="72">
        <v>0</v>
      </c>
      <c r="H19" s="72">
        <v>4</v>
      </c>
      <c r="I19" s="72">
        <v>0</v>
      </c>
      <c r="J19" s="72">
        <v>0</v>
      </c>
      <c r="K19" s="72">
        <v>2</v>
      </c>
      <c r="L19" s="72">
        <v>2</v>
      </c>
      <c r="M19" s="72">
        <v>1</v>
      </c>
      <c r="N19" s="52">
        <f t="shared" si="1"/>
        <v>11</v>
      </c>
      <c r="O19" s="25"/>
    </row>
    <row r="20" spans="1:18" x14ac:dyDescent="0.25">
      <c r="A20" s="5"/>
      <c r="B20" s="5"/>
      <c r="C20" s="45" t="s">
        <v>24</v>
      </c>
      <c r="D20" s="44"/>
      <c r="E20" s="44"/>
      <c r="F20" s="72">
        <v>6</v>
      </c>
      <c r="G20" s="72">
        <v>3</v>
      </c>
      <c r="H20" s="72">
        <v>55</v>
      </c>
      <c r="I20" s="72">
        <v>1</v>
      </c>
      <c r="J20" s="72">
        <v>0</v>
      </c>
      <c r="K20" s="72">
        <v>1</v>
      </c>
      <c r="L20" s="72">
        <v>1</v>
      </c>
      <c r="M20" s="72">
        <v>48</v>
      </c>
      <c r="N20" s="52">
        <f t="shared" si="1"/>
        <v>115</v>
      </c>
      <c r="O20" s="24"/>
    </row>
    <row r="21" spans="1:18" x14ac:dyDescent="0.25">
      <c r="A21" s="5"/>
      <c r="B21" s="5"/>
      <c r="C21" s="45" t="s">
        <v>25</v>
      </c>
      <c r="D21" s="44"/>
      <c r="E21" s="44"/>
      <c r="F21" s="72">
        <v>0</v>
      </c>
      <c r="G21" s="72">
        <v>0</v>
      </c>
      <c r="H21" s="72">
        <v>2</v>
      </c>
      <c r="I21" s="72">
        <v>9</v>
      </c>
      <c r="J21" s="72">
        <v>0</v>
      </c>
      <c r="K21" s="72">
        <v>0</v>
      </c>
      <c r="L21" s="72">
        <v>2</v>
      </c>
      <c r="M21" s="72">
        <v>6</v>
      </c>
      <c r="N21" s="52">
        <f t="shared" si="1"/>
        <v>19</v>
      </c>
      <c r="O21" s="24"/>
    </row>
    <row r="22" spans="1:18" x14ac:dyDescent="0.25">
      <c r="A22" s="5"/>
      <c r="B22" s="5"/>
      <c r="C22" s="45" t="s">
        <v>26</v>
      </c>
      <c r="D22" s="44"/>
      <c r="E22" s="44"/>
      <c r="F22" s="72">
        <v>0</v>
      </c>
      <c r="G22" s="72">
        <v>1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52">
        <f t="shared" si="1"/>
        <v>1</v>
      </c>
      <c r="O22" s="24"/>
    </row>
    <row r="23" spans="1:18" ht="15" x14ac:dyDescent="0.25">
      <c r="A23" s="5"/>
      <c r="B23" s="5"/>
      <c r="C23" s="45" t="s">
        <v>42</v>
      </c>
      <c r="D23" s="44"/>
      <c r="E23" s="44"/>
      <c r="F23" s="72">
        <v>0</v>
      </c>
      <c r="G23" s="72">
        <v>1</v>
      </c>
      <c r="H23" s="72">
        <v>1</v>
      </c>
      <c r="I23" s="72">
        <v>9</v>
      </c>
      <c r="J23" s="72">
        <v>0</v>
      </c>
      <c r="K23" s="72">
        <v>19</v>
      </c>
      <c r="L23" s="72">
        <v>0</v>
      </c>
      <c r="M23" s="72">
        <v>33</v>
      </c>
      <c r="N23" s="52">
        <f t="shared" si="1"/>
        <v>63</v>
      </c>
      <c r="O23" s="24"/>
    </row>
    <row r="24" spans="1:18" ht="6" customHeight="1" x14ac:dyDescent="0.25">
      <c r="A24" s="5"/>
      <c r="B24" s="10"/>
      <c r="C24" s="45"/>
      <c r="D24" s="44"/>
      <c r="E24" s="44"/>
      <c r="F24" s="48"/>
      <c r="G24" s="48"/>
      <c r="H24" s="48"/>
      <c r="I24" s="48"/>
      <c r="J24" s="48"/>
      <c r="K24" s="48"/>
      <c r="L24" s="48"/>
      <c r="M24" s="48"/>
      <c r="N24" s="52"/>
      <c r="O24" s="24"/>
    </row>
    <row r="25" spans="1:18" x14ac:dyDescent="0.25">
      <c r="A25" s="5"/>
      <c r="B25" s="5"/>
      <c r="C25" s="46" t="s">
        <v>27</v>
      </c>
      <c r="D25" s="47"/>
      <c r="E25" s="47"/>
      <c r="F25" s="51">
        <f>+F26+F27+F28+F29+F30</f>
        <v>0</v>
      </c>
      <c r="G25" s="51">
        <f t="shared" ref="G25:M25" si="3">+G26+G27+G28+G29+G30</f>
        <v>5</v>
      </c>
      <c r="H25" s="51">
        <f t="shared" si="3"/>
        <v>211</v>
      </c>
      <c r="I25" s="51">
        <f t="shared" si="3"/>
        <v>0</v>
      </c>
      <c r="J25" s="51">
        <f t="shared" si="3"/>
        <v>0</v>
      </c>
      <c r="K25" s="51">
        <f t="shared" si="3"/>
        <v>4</v>
      </c>
      <c r="L25" s="51">
        <f t="shared" si="3"/>
        <v>28</v>
      </c>
      <c r="M25" s="51">
        <f t="shared" si="3"/>
        <v>28</v>
      </c>
      <c r="N25" s="52">
        <f>SUM(F25:M25)</f>
        <v>276</v>
      </c>
      <c r="O25" s="25"/>
      <c r="R25" s="62"/>
    </row>
    <row r="26" spans="1:18" x14ac:dyDescent="0.25">
      <c r="A26" s="5"/>
      <c r="B26" s="10"/>
      <c r="C26" s="45" t="s">
        <v>28</v>
      </c>
      <c r="D26" s="44"/>
      <c r="E26" s="44"/>
      <c r="F26" s="72">
        <v>0</v>
      </c>
      <c r="G26" s="48">
        <v>5</v>
      </c>
      <c r="H26" s="72">
        <v>169</v>
      </c>
      <c r="I26" s="72">
        <v>0</v>
      </c>
      <c r="J26" s="72">
        <v>0</v>
      </c>
      <c r="K26" s="72">
        <v>1</v>
      </c>
      <c r="L26" s="72">
        <v>9</v>
      </c>
      <c r="M26" s="72">
        <v>16</v>
      </c>
      <c r="N26" s="52">
        <f t="shared" si="1"/>
        <v>200</v>
      </c>
      <c r="O26" s="24"/>
      <c r="Q26" s="87"/>
    </row>
    <row r="27" spans="1:18" ht="15" x14ac:dyDescent="0.25">
      <c r="A27" s="5"/>
      <c r="B27" s="5"/>
      <c r="C27" s="45" t="s">
        <v>43</v>
      </c>
      <c r="D27" s="44"/>
      <c r="E27" s="44"/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1</v>
      </c>
      <c r="N27" s="52">
        <f t="shared" si="1"/>
        <v>1</v>
      </c>
      <c r="O27" s="24"/>
      <c r="Q27" s="87"/>
    </row>
    <row r="28" spans="1:18" ht="15" x14ac:dyDescent="0.25">
      <c r="A28" s="5"/>
      <c r="B28" s="5"/>
      <c r="C28" s="45" t="s">
        <v>44</v>
      </c>
      <c r="D28" s="44"/>
      <c r="E28" s="44"/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9</v>
      </c>
      <c r="N28" s="52">
        <f t="shared" si="1"/>
        <v>9</v>
      </c>
      <c r="O28" s="23"/>
      <c r="Q28" s="87"/>
    </row>
    <row r="29" spans="1:18" x14ac:dyDescent="0.25">
      <c r="A29" s="5"/>
      <c r="B29" s="5"/>
      <c r="C29" s="45" t="s">
        <v>29</v>
      </c>
      <c r="D29" s="44"/>
      <c r="E29" s="44"/>
      <c r="F29" s="72">
        <v>0</v>
      </c>
      <c r="G29" s="72">
        <v>0</v>
      </c>
      <c r="H29" s="72">
        <v>1</v>
      </c>
      <c r="I29" s="72">
        <v>0</v>
      </c>
      <c r="J29" s="72">
        <v>0</v>
      </c>
      <c r="K29" s="72">
        <v>0</v>
      </c>
      <c r="L29" s="72">
        <v>19</v>
      </c>
      <c r="M29" s="72">
        <v>0</v>
      </c>
      <c r="N29" s="52">
        <f t="shared" si="1"/>
        <v>20</v>
      </c>
      <c r="O29" s="24"/>
    </row>
    <row r="30" spans="1:18" ht="15" x14ac:dyDescent="0.25">
      <c r="A30" s="5"/>
      <c r="B30" s="5"/>
      <c r="C30" s="45" t="s">
        <v>45</v>
      </c>
      <c r="D30" s="44"/>
      <c r="E30" s="44"/>
      <c r="F30" s="72">
        <v>0</v>
      </c>
      <c r="G30" s="72">
        <v>0</v>
      </c>
      <c r="H30" s="72">
        <v>41</v>
      </c>
      <c r="I30" s="72">
        <v>0</v>
      </c>
      <c r="J30" s="72">
        <v>0</v>
      </c>
      <c r="K30" s="72">
        <v>3</v>
      </c>
      <c r="L30" s="72">
        <v>0</v>
      </c>
      <c r="M30" s="72">
        <v>2</v>
      </c>
      <c r="N30" s="52">
        <f t="shared" si="1"/>
        <v>46</v>
      </c>
      <c r="O30" s="24"/>
    </row>
    <row r="31" spans="1:18" ht="6" customHeight="1" x14ac:dyDescent="0.25">
      <c r="A31" s="5"/>
      <c r="B31" s="10"/>
      <c r="C31" s="45"/>
      <c r="D31" s="44"/>
      <c r="E31" s="44"/>
      <c r="F31" s="48"/>
      <c r="G31" s="48"/>
      <c r="H31" s="48"/>
      <c r="I31" s="48"/>
      <c r="J31" s="48"/>
      <c r="K31" s="48"/>
      <c r="L31" s="48"/>
      <c r="M31" s="48"/>
      <c r="N31" s="52"/>
      <c r="O31" s="24"/>
    </row>
    <row r="32" spans="1:18" x14ac:dyDescent="0.25">
      <c r="A32" s="5"/>
      <c r="B32" s="5"/>
      <c r="C32" s="46" t="s">
        <v>30</v>
      </c>
      <c r="D32" s="47"/>
      <c r="E32" s="47"/>
      <c r="F32" s="53">
        <f>+F33+F34+F35+F38+F42+F43+F44</f>
        <v>0</v>
      </c>
      <c r="G32" s="53">
        <f t="shared" ref="G32:M32" si="4">+G33+G34+G35+G38+G42+G43+G44</f>
        <v>1</v>
      </c>
      <c r="H32" s="53">
        <f t="shared" si="4"/>
        <v>78</v>
      </c>
      <c r="I32" s="53">
        <f t="shared" si="4"/>
        <v>28</v>
      </c>
      <c r="J32" s="53">
        <f t="shared" si="4"/>
        <v>10</v>
      </c>
      <c r="K32" s="53">
        <f t="shared" si="4"/>
        <v>8</v>
      </c>
      <c r="L32" s="53">
        <f t="shared" si="4"/>
        <v>7</v>
      </c>
      <c r="M32" s="53">
        <f t="shared" si="4"/>
        <v>35</v>
      </c>
      <c r="N32" s="52">
        <f>SUM(F32:M32)</f>
        <v>167</v>
      </c>
      <c r="O32" s="24"/>
      <c r="R32" s="62"/>
    </row>
    <row r="33" spans="1:15" x14ac:dyDescent="0.25">
      <c r="A33" s="5"/>
      <c r="B33" s="10"/>
      <c r="C33" s="45" t="s">
        <v>31</v>
      </c>
      <c r="D33" s="44"/>
      <c r="E33" s="44"/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52">
        <f t="shared" si="1"/>
        <v>0</v>
      </c>
      <c r="O33" s="24"/>
    </row>
    <row r="34" spans="1:15" x14ac:dyDescent="0.25">
      <c r="A34" s="5"/>
      <c r="B34" s="5"/>
      <c r="C34" s="45" t="s">
        <v>32</v>
      </c>
      <c r="D34" s="44"/>
      <c r="E34" s="44"/>
      <c r="F34" s="72">
        <v>0</v>
      </c>
      <c r="G34" s="72">
        <v>0</v>
      </c>
      <c r="H34" s="72">
        <v>0</v>
      </c>
      <c r="I34" s="72">
        <v>1</v>
      </c>
      <c r="J34" s="72">
        <v>0</v>
      </c>
      <c r="K34" s="72">
        <v>0</v>
      </c>
      <c r="L34" s="72">
        <v>0</v>
      </c>
      <c r="M34" s="72">
        <v>2</v>
      </c>
      <c r="N34" s="52">
        <f t="shared" si="1"/>
        <v>3</v>
      </c>
      <c r="O34" s="24"/>
    </row>
    <row r="35" spans="1:15" ht="14.25" customHeight="1" x14ac:dyDescent="0.25">
      <c r="A35" s="5"/>
      <c r="B35" s="5"/>
      <c r="C35" s="45" t="s">
        <v>33</v>
      </c>
      <c r="D35" s="44"/>
      <c r="E35" s="44"/>
      <c r="F35" s="81">
        <f>SUM(F36:F37)</f>
        <v>0</v>
      </c>
      <c r="G35" s="81">
        <f t="shared" ref="G35:M35" si="5">SUM(G36:G37)</f>
        <v>1</v>
      </c>
      <c r="H35" s="81">
        <f t="shared" si="5"/>
        <v>78</v>
      </c>
      <c r="I35" s="81">
        <f t="shared" si="5"/>
        <v>20</v>
      </c>
      <c r="J35" s="81">
        <f t="shared" si="5"/>
        <v>10</v>
      </c>
      <c r="K35" s="81">
        <f t="shared" si="5"/>
        <v>8</v>
      </c>
      <c r="L35" s="81">
        <f t="shared" si="5"/>
        <v>7</v>
      </c>
      <c r="M35" s="81">
        <f t="shared" si="5"/>
        <v>26</v>
      </c>
      <c r="N35" s="52">
        <f>+N36+N37</f>
        <v>150</v>
      </c>
      <c r="O35" s="23"/>
    </row>
    <row r="36" spans="1:15" ht="14.25" customHeight="1" x14ac:dyDescent="0.25">
      <c r="A36" s="5"/>
      <c r="B36" s="5"/>
      <c r="C36" s="50" t="s">
        <v>34</v>
      </c>
      <c r="D36" s="44"/>
      <c r="E36" s="44"/>
      <c r="F36" s="72">
        <v>0</v>
      </c>
      <c r="G36" s="72">
        <v>1</v>
      </c>
      <c r="H36" s="72">
        <v>0</v>
      </c>
      <c r="I36" s="48">
        <v>20</v>
      </c>
      <c r="J36" s="72">
        <v>1</v>
      </c>
      <c r="K36" s="81">
        <v>1</v>
      </c>
      <c r="L36" s="72">
        <v>0</v>
      </c>
      <c r="M36" s="72">
        <v>12</v>
      </c>
      <c r="N36" s="52">
        <f t="shared" si="1"/>
        <v>35</v>
      </c>
      <c r="O36" s="24"/>
    </row>
    <row r="37" spans="1:15" ht="14.25" customHeight="1" x14ac:dyDescent="0.25">
      <c r="A37" s="5"/>
      <c r="B37" s="5"/>
      <c r="C37" s="50" t="s">
        <v>35</v>
      </c>
      <c r="D37" s="44"/>
      <c r="E37" s="44"/>
      <c r="F37" s="72">
        <v>0</v>
      </c>
      <c r="G37" s="72">
        <v>0</v>
      </c>
      <c r="H37" s="72">
        <v>78</v>
      </c>
      <c r="I37" s="72">
        <v>0</v>
      </c>
      <c r="J37" s="72">
        <v>9</v>
      </c>
      <c r="K37" s="72">
        <v>7</v>
      </c>
      <c r="L37" s="72">
        <v>7</v>
      </c>
      <c r="M37" s="72">
        <v>14</v>
      </c>
      <c r="N37" s="52">
        <f t="shared" si="1"/>
        <v>115</v>
      </c>
      <c r="O37" s="24"/>
    </row>
    <row r="38" spans="1:15" ht="14.25" customHeight="1" x14ac:dyDescent="0.25">
      <c r="A38" s="5"/>
      <c r="B38" s="10"/>
      <c r="C38" s="45" t="s">
        <v>36</v>
      </c>
      <c r="D38" s="44"/>
      <c r="E38" s="44"/>
      <c r="F38" s="72">
        <f>SUM(F39:F41)</f>
        <v>0</v>
      </c>
      <c r="G38" s="72">
        <f t="shared" ref="G38:M38" si="6">SUM(G39:G41)</f>
        <v>0</v>
      </c>
      <c r="H38" s="72">
        <f t="shared" si="6"/>
        <v>0</v>
      </c>
      <c r="I38" s="72">
        <f t="shared" si="6"/>
        <v>0</v>
      </c>
      <c r="J38" s="72">
        <f t="shared" si="6"/>
        <v>0</v>
      </c>
      <c r="K38" s="72">
        <f t="shared" si="6"/>
        <v>0</v>
      </c>
      <c r="L38" s="72">
        <f t="shared" si="6"/>
        <v>0</v>
      </c>
      <c r="M38" s="72">
        <f t="shared" si="6"/>
        <v>6</v>
      </c>
      <c r="N38" s="52">
        <f t="shared" ref="N38" si="7">+N39+N40+N41</f>
        <v>6</v>
      </c>
      <c r="O38" s="23"/>
    </row>
    <row r="39" spans="1:15" ht="14.25" customHeight="1" x14ac:dyDescent="0.25">
      <c r="A39" s="5"/>
      <c r="B39" s="5"/>
      <c r="C39" s="50" t="s">
        <v>37</v>
      </c>
      <c r="D39" s="44"/>
      <c r="E39" s="44"/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52">
        <f t="shared" si="1"/>
        <v>0</v>
      </c>
      <c r="O39" s="24"/>
    </row>
    <row r="40" spans="1:15" ht="14.25" customHeight="1" x14ac:dyDescent="0.25">
      <c r="A40" s="5"/>
      <c r="B40" s="7"/>
      <c r="C40" s="50" t="s">
        <v>38</v>
      </c>
      <c r="D40" s="44"/>
      <c r="E40" s="44"/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6</v>
      </c>
      <c r="N40" s="52">
        <f t="shared" si="1"/>
        <v>6</v>
      </c>
      <c r="O40" s="24"/>
    </row>
    <row r="41" spans="1:15" ht="14.25" customHeight="1" x14ac:dyDescent="0.25">
      <c r="A41" s="5"/>
      <c r="B41" s="5"/>
      <c r="C41" s="50" t="s">
        <v>39</v>
      </c>
      <c r="D41" s="44"/>
      <c r="E41" s="44"/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52">
        <f t="shared" si="1"/>
        <v>0</v>
      </c>
      <c r="O41" s="23"/>
    </row>
    <row r="42" spans="1:15" ht="14.25" customHeight="1" x14ac:dyDescent="0.25">
      <c r="A42" s="5"/>
      <c r="B42" s="5"/>
      <c r="C42" s="45" t="s">
        <v>40</v>
      </c>
      <c r="D42" s="44"/>
      <c r="E42" s="44"/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52">
        <f t="shared" si="1"/>
        <v>0</v>
      </c>
      <c r="O42" s="24"/>
    </row>
    <row r="43" spans="1:15" ht="14.25" customHeight="1" x14ac:dyDescent="0.25">
      <c r="A43" s="5"/>
      <c r="B43" s="5"/>
      <c r="C43" s="45" t="s">
        <v>41</v>
      </c>
      <c r="D43" s="44"/>
      <c r="E43" s="44"/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52">
        <f t="shared" si="1"/>
        <v>0</v>
      </c>
      <c r="O43" s="24"/>
    </row>
    <row r="44" spans="1:15" ht="14.25" customHeight="1" x14ac:dyDescent="0.25">
      <c r="A44" s="5"/>
      <c r="B44" s="14"/>
      <c r="C44" s="45" t="s">
        <v>46</v>
      </c>
      <c r="D44" s="44"/>
      <c r="E44" s="44"/>
      <c r="F44" s="72">
        <v>0</v>
      </c>
      <c r="G44" s="72">
        <v>0</v>
      </c>
      <c r="H44" s="72">
        <v>0</v>
      </c>
      <c r="I44" s="72">
        <v>7</v>
      </c>
      <c r="J44" s="72">
        <v>0</v>
      </c>
      <c r="K44" s="72">
        <v>0</v>
      </c>
      <c r="L44" s="72">
        <v>0</v>
      </c>
      <c r="M44" s="72">
        <v>1</v>
      </c>
      <c r="N44" s="52">
        <f t="shared" si="1"/>
        <v>8</v>
      </c>
      <c r="O44" s="24"/>
    </row>
    <row r="45" spans="1:15" ht="6" customHeight="1" x14ac:dyDescent="0.25">
      <c r="A45" s="5"/>
      <c r="B45" s="5"/>
      <c r="C45" s="45"/>
      <c r="D45" s="44"/>
      <c r="E45" s="44"/>
      <c r="F45" s="48"/>
      <c r="G45" s="48"/>
      <c r="H45" s="48"/>
      <c r="I45" s="48"/>
      <c r="J45" s="48"/>
      <c r="K45" s="48"/>
      <c r="L45" s="48"/>
      <c r="M45" s="48"/>
      <c r="N45" s="48"/>
      <c r="O45" s="24"/>
    </row>
    <row r="46" spans="1:15" ht="14.25" customHeight="1" x14ac:dyDescent="0.25">
      <c r="A46" s="5"/>
      <c r="B46" s="5"/>
      <c r="C46" s="55" t="s">
        <v>8</v>
      </c>
      <c r="D46" s="56"/>
      <c r="E46" s="54"/>
      <c r="F46" s="57">
        <f>F14+F25+F32</f>
        <v>608</v>
      </c>
      <c r="G46" s="57">
        <f t="shared" ref="G46:M46" si="8">G14+G25+G32</f>
        <v>135</v>
      </c>
      <c r="H46" s="57">
        <f t="shared" si="8"/>
        <v>653</v>
      </c>
      <c r="I46" s="57">
        <f t="shared" si="8"/>
        <v>489</v>
      </c>
      <c r="J46" s="57">
        <f t="shared" si="8"/>
        <v>118</v>
      </c>
      <c r="K46" s="57">
        <f t="shared" si="8"/>
        <v>208</v>
      </c>
      <c r="L46" s="57">
        <f t="shared" si="8"/>
        <v>167</v>
      </c>
      <c r="M46" s="57">
        <f t="shared" si="8"/>
        <v>707</v>
      </c>
      <c r="N46" s="57">
        <f>N14+N25+N32</f>
        <v>3085</v>
      </c>
      <c r="O46" s="23"/>
    </row>
    <row r="47" spans="1:15" ht="6" customHeight="1" thickBot="1" x14ac:dyDescent="0.3">
      <c r="A47" s="5"/>
      <c r="B47" s="5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24"/>
    </row>
    <row r="48" spans="1:15" ht="12" customHeight="1" x14ac:dyDescent="0.25">
      <c r="A48" s="5"/>
      <c r="B48" s="5"/>
      <c r="C48" s="85" t="s">
        <v>68</v>
      </c>
      <c r="D48" s="63"/>
      <c r="E48" s="63"/>
      <c r="F48" s="63"/>
      <c r="G48" s="63"/>
      <c r="H48" s="63"/>
      <c r="I48" s="63"/>
      <c r="J48" s="63"/>
      <c r="K48" s="63"/>
      <c r="L48" s="63"/>
      <c r="M48" s="64"/>
      <c r="N48" s="65"/>
      <c r="O48" s="24"/>
    </row>
    <row r="49" spans="1:15" ht="12" customHeight="1" x14ac:dyDescent="0.25">
      <c r="A49" s="5"/>
      <c r="B49" s="5"/>
      <c r="C49" s="86" t="s">
        <v>57</v>
      </c>
      <c r="D49" s="63"/>
      <c r="E49" s="63"/>
      <c r="F49" s="63"/>
      <c r="G49" s="63"/>
      <c r="H49" s="63"/>
      <c r="I49" s="63"/>
      <c r="J49" s="63"/>
      <c r="K49" s="63"/>
      <c r="L49" s="63"/>
      <c r="M49" s="64"/>
      <c r="N49" s="65"/>
      <c r="O49" s="24"/>
    </row>
    <row r="50" spans="1:15" ht="12" customHeight="1" x14ac:dyDescent="0.25">
      <c r="A50" s="5"/>
      <c r="B50" s="5"/>
      <c r="C50" s="86" t="s">
        <v>47</v>
      </c>
      <c r="D50" s="63"/>
      <c r="E50" s="63"/>
      <c r="F50" s="63"/>
      <c r="G50" s="63"/>
      <c r="H50" s="63"/>
      <c r="I50" s="63"/>
      <c r="J50" s="63"/>
      <c r="K50" s="63"/>
      <c r="L50" s="63"/>
      <c r="M50" s="64"/>
      <c r="N50" s="66"/>
      <c r="O50" s="21"/>
    </row>
    <row r="51" spans="1:15" ht="6" customHeight="1" x14ac:dyDescent="0.25">
      <c r="A51" s="5"/>
      <c r="B51" s="5"/>
      <c r="C51" s="83"/>
      <c r="D51" s="63"/>
      <c r="E51" s="63"/>
      <c r="F51" s="63"/>
      <c r="G51" s="63"/>
      <c r="H51" s="63"/>
      <c r="I51" s="63"/>
      <c r="J51" s="63"/>
      <c r="K51" s="63"/>
      <c r="L51" s="63"/>
      <c r="M51" s="64"/>
      <c r="N51" s="66"/>
      <c r="O51" s="21"/>
    </row>
    <row r="52" spans="1:15" ht="12" customHeight="1" x14ac:dyDescent="0.2">
      <c r="A52" s="5"/>
      <c r="B52" s="5"/>
      <c r="C52" s="60" t="s">
        <v>48</v>
      </c>
      <c r="D52" s="63"/>
      <c r="E52" s="63"/>
      <c r="F52" s="63"/>
      <c r="G52" s="63"/>
      <c r="H52" s="63"/>
      <c r="I52" s="63"/>
      <c r="J52" s="63"/>
      <c r="K52" s="63"/>
      <c r="L52" s="63"/>
      <c r="M52" s="64"/>
      <c r="N52" s="65"/>
      <c r="O52" s="24"/>
    </row>
    <row r="53" spans="1:15" ht="12" customHeight="1" x14ac:dyDescent="0.2">
      <c r="A53" s="5"/>
      <c r="B53" s="5"/>
      <c r="C53" s="60" t="s">
        <v>49</v>
      </c>
      <c r="D53" s="67"/>
      <c r="E53" s="67"/>
      <c r="F53" s="67"/>
      <c r="G53" s="67"/>
      <c r="H53" s="67"/>
      <c r="I53" s="67"/>
      <c r="J53" s="67"/>
      <c r="K53" s="67"/>
      <c r="L53" s="67"/>
      <c r="M53" s="69"/>
      <c r="N53" s="69"/>
      <c r="O53" s="26"/>
    </row>
    <row r="54" spans="1:15" ht="12" customHeight="1" x14ac:dyDescent="0.2">
      <c r="A54" s="5"/>
      <c r="B54" s="5"/>
      <c r="C54" s="60" t="s">
        <v>50</v>
      </c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5"/>
    </row>
    <row r="55" spans="1:15" ht="12" customHeight="1" x14ac:dyDescent="0.2">
      <c r="A55" s="5"/>
      <c r="B55" s="5"/>
      <c r="C55" s="60" t="s">
        <v>51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5"/>
    </row>
    <row r="56" spans="1:15" ht="12" customHeight="1" x14ac:dyDescent="0.2">
      <c r="A56" s="5"/>
      <c r="B56" s="5"/>
      <c r="C56" s="60" t="s">
        <v>52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5"/>
    </row>
    <row r="57" spans="1:15" ht="12" customHeight="1" x14ac:dyDescent="0.25">
      <c r="A57" s="5"/>
      <c r="B57" s="5"/>
      <c r="C57" s="5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5"/>
    </row>
    <row r="58" spans="1:15" ht="12" customHeight="1" x14ac:dyDescent="0.15">
      <c r="A58" s="5"/>
      <c r="B58" s="5"/>
      <c r="C58" s="27"/>
      <c r="D58" s="5"/>
      <c r="E58" s="5"/>
      <c r="F58" s="5"/>
      <c r="G58" s="5"/>
      <c r="H58" s="5"/>
      <c r="I58" s="5"/>
      <c r="J58" s="5"/>
      <c r="K58" s="5"/>
      <c r="L58" s="93"/>
      <c r="M58" s="93"/>
      <c r="N58" s="93"/>
      <c r="O58" s="37"/>
    </row>
    <row r="59" spans="1:1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x14ac:dyDescent="0.25">
      <c r="A60" s="5"/>
      <c r="B60" s="5"/>
      <c r="C60" s="5"/>
      <c r="D60" s="19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25">
      <c r="A61" s="5"/>
      <c r="B61" s="5"/>
      <c r="C61" s="5"/>
      <c r="D61" s="1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25">
      <c r="A62" s="5"/>
      <c r="B62" s="5"/>
      <c r="C62" s="5"/>
      <c r="D62" s="1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25">
      <c r="A63" s="5"/>
      <c r="B63" s="5"/>
      <c r="C63" s="5"/>
      <c r="D63" s="1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x14ac:dyDescent="0.25">
      <c r="A64" s="5"/>
      <c r="B64" s="5"/>
      <c r="C64" s="5"/>
      <c r="D64" s="1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x14ac:dyDescent="0.25">
      <c r="A65" s="5"/>
      <c r="B65" s="5"/>
      <c r="C65" s="5"/>
      <c r="D65" s="1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x14ac:dyDescent="0.25">
      <c r="A66" s="5"/>
      <c r="B66" s="5"/>
      <c r="C66" s="5"/>
      <c r="D66" s="1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x14ac:dyDescent="0.25">
      <c r="A67" s="5"/>
      <c r="B67" s="5"/>
      <c r="C67" s="5"/>
      <c r="D67" s="1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x14ac:dyDescent="0.25">
      <c r="A68" s="5"/>
      <c r="B68" s="5"/>
      <c r="C68" s="5"/>
      <c r="D68" s="1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x14ac:dyDescent="0.25">
      <c r="A69" s="5"/>
      <c r="B69" s="5"/>
      <c r="C69" s="5"/>
      <c r="D69" s="1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x14ac:dyDescent="0.25">
      <c r="A70" s="5"/>
      <c r="B70" s="5"/>
      <c r="C70" s="5"/>
      <c r="D70" s="1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x14ac:dyDescent="0.25">
      <c r="A71" s="5"/>
      <c r="B71" s="5"/>
      <c r="C71" s="5"/>
      <c r="D71" s="1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x14ac:dyDescent="0.25">
      <c r="A72" s="5"/>
      <c r="B72" s="5"/>
      <c r="C72" s="5"/>
      <c r="D72" s="1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x14ac:dyDescent="0.25">
      <c r="A73" s="5"/>
      <c r="B73" s="5"/>
      <c r="C73" s="5"/>
      <c r="D73" s="1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202" spans="6:21" x14ac:dyDescent="0.25">
      <c r="M202" s="17"/>
      <c r="N202" s="17"/>
      <c r="O202" s="17"/>
      <c r="P202" s="17"/>
      <c r="Q202" s="17"/>
    </row>
    <row r="203" spans="6:21" x14ac:dyDescent="0.25">
      <c r="M203" s="17"/>
      <c r="N203" s="17"/>
      <c r="O203" s="17"/>
      <c r="P203" s="17"/>
      <c r="Q203" s="17"/>
    </row>
    <row r="204" spans="6:21" x14ac:dyDescent="0.25">
      <c r="M204" s="17"/>
      <c r="N204" s="17"/>
      <c r="O204" s="17"/>
      <c r="P204" s="17"/>
      <c r="Q204" s="17"/>
    </row>
    <row r="205" spans="6:21" x14ac:dyDescent="0.25">
      <c r="L205" s="17"/>
      <c r="M205" s="17"/>
      <c r="N205" s="17"/>
      <c r="O205" s="17"/>
      <c r="P205" s="17"/>
      <c r="Q205" s="17"/>
      <c r="R205" s="17"/>
      <c r="S205" s="17"/>
    </row>
    <row r="206" spans="6:21" x14ac:dyDescent="0.25"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</row>
    <row r="207" spans="6:21" x14ac:dyDescent="0.25"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</row>
    <row r="208" spans="6:21" x14ac:dyDescent="0.25"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</row>
    <row r="209" spans="6:21" x14ac:dyDescent="0.25"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</row>
    <row r="210" spans="6:21" x14ac:dyDescent="0.25"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</row>
    <row r="211" spans="6:21" x14ac:dyDescent="0.25"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</row>
    <row r="212" spans="6:21" x14ac:dyDescent="0.25"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</row>
    <row r="213" spans="6:21" x14ac:dyDescent="0.2">
      <c r="F213" s="18"/>
      <c r="G213" s="18"/>
      <c r="H213" s="18"/>
      <c r="I213" s="18"/>
      <c r="J213" s="18"/>
      <c r="K213" s="18"/>
      <c r="L213" s="18"/>
      <c r="M213" s="28"/>
      <c r="N213" s="28"/>
      <c r="O213" s="28"/>
      <c r="P213" s="18"/>
      <c r="Q213" s="18"/>
      <c r="R213" s="18"/>
      <c r="S213" s="18"/>
      <c r="T213" s="18"/>
      <c r="U213" s="18"/>
    </row>
    <row r="214" spans="6:21" x14ac:dyDescent="0.25"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</row>
    <row r="215" spans="6:21" x14ac:dyDescent="0.25"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</row>
    <row r="216" spans="6:21" x14ac:dyDescent="0.25"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</row>
    <row r="217" spans="6:21" x14ac:dyDescent="0.25"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</row>
    <row r="218" spans="6:21" x14ac:dyDescent="0.25">
      <c r="L218" s="16"/>
      <c r="M218" s="17"/>
      <c r="N218" s="17"/>
      <c r="O218" s="17"/>
      <c r="P218" s="17"/>
      <c r="Q218" s="17"/>
      <c r="R218" s="17"/>
      <c r="S218" s="17"/>
      <c r="T218" s="16"/>
    </row>
    <row r="219" spans="6:21" x14ac:dyDescent="0.25">
      <c r="L219" s="16"/>
      <c r="M219" s="17"/>
      <c r="N219" s="17"/>
      <c r="O219" s="17"/>
      <c r="P219" s="17"/>
      <c r="Q219" s="17"/>
      <c r="R219" s="16"/>
      <c r="S219" s="16"/>
      <c r="T219" s="16"/>
    </row>
    <row r="220" spans="6:21" x14ac:dyDescent="0.25">
      <c r="L220" s="16"/>
      <c r="M220" s="17"/>
      <c r="N220" s="17"/>
      <c r="O220" s="17"/>
      <c r="P220" s="17"/>
      <c r="Q220" s="17"/>
      <c r="R220" s="16"/>
      <c r="S220" s="16"/>
      <c r="T220" s="16"/>
    </row>
    <row r="221" spans="6:21" x14ac:dyDescent="0.25">
      <c r="L221" s="16"/>
      <c r="M221" s="17"/>
      <c r="N221" s="17"/>
      <c r="O221" s="17"/>
      <c r="P221" s="17"/>
      <c r="Q221" s="17"/>
      <c r="R221" s="16"/>
      <c r="S221" s="16"/>
      <c r="T221" s="16"/>
    </row>
    <row r="222" spans="6:21" x14ac:dyDescent="0.25">
      <c r="L222" s="16"/>
      <c r="M222" s="16"/>
      <c r="N222" s="16"/>
      <c r="O222" s="16"/>
      <c r="P222" s="16"/>
      <c r="Q222" s="16"/>
      <c r="R222" s="16"/>
      <c r="S222" s="16"/>
      <c r="T222" s="16"/>
    </row>
    <row r="223" spans="6:21" x14ac:dyDescent="0.25">
      <c r="L223" s="16"/>
      <c r="M223" s="16"/>
      <c r="N223" s="16"/>
      <c r="O223" s="16"/>
      <c r="P223" s="16"/>
      <c r="Q223" s="16"/>
      <c r="R223" s="16"/>
      <c r="S223" s="16"/>
      <c r="T223" s="16"/>
    </row>
  </sheetData>
  <mergeCells count="1">
    <mergeCell ref="L58:N58"/>
  </mergeCells>
  <pageMargins left="0" right="0.15748031496062992" top="0" bottom="0.23622047244094491" header="0" footer="0.23622047244094491"/>
  <pageSetup paperSize="9" scale="85" orientation="portrait" horizontalDpi="300" verticalDpi="300" r:id="rId1"/>
  <headerFooter>
    <oddFooter>&amp;R&amp;"Noto Sans,Normal"&amp;8
&amp;"Source Sans Pro,Normal"&amp;9Servicio de Información y Difusión. &amp;"Source Sans Pro,Negrita"Segundo trimestre 2025 | &amp;P</oddFooter>
  </headerFooter>
  <ignoredErrors>
    <ignoredError sqref="N35 N38" formula="1"/>
    <ignoredError sqref="F17:M17 F38:M3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EF5C-8E13-441F-BD80-38470B1BE287}">
  <dimension ref="A1:AF223"/>
  <sheetViews>
    <sheetView zoomScaleNormal="100" workbookViewId="0"/>
  </sheetViews>
  <sheetFormatPr baseColWidth="10" defaultColWidth="8.7109375" defaultRowHeight="14.25" x14ac:dyDescent="0.25"/>
  <cols>
    <col min="1" max="1" width="5.28515625" style="6" customWidth="1"/>
    <col min="2" max="2" width="1.42578125" style="6" customWidth="1"/>
    <col min="3" max="3" width="7.85546875" style="6" customWidth="1"/>
    <col min="4" max="4" width="9.42578125" style="6" customWidth="1"/>
    <col min="5" max="5" width="12.85546875" style="6" customWidth="1"/>
    <col min="6" max="14" width="8.7109375" style="6" customWidth="1"/>
    <col min="15" max="15" width="5.140625" style="6" customWidth="1"/>
    <col min="16" max="16" width="5.28515625" style="6" customWidth="1"/>
    <col min="17" max="27" width="8.7109375" style="6"/>
    <col min="28" max="32" width="10.85546875" style="6" bestFit="1" customWidth="1"/>
    <col min="33" max="16384" width="8.7109375" style="6"/>
  </cols>
  <sheetData>
    <row r="1" spans="1:32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20"/>
    </row>
    <row r="2" spans="1:32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20"/>
    </row>
    <row r="3" spans="1:32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R3" s="20"/>
    </row>
    <row r="4" spans="1:32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S4" s="18"/>
    </row>
    <row r="5" spans="1:32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32" ht="15.75" customHeight="1" x14ac:dyDescent="0.25">
      <c r="A6" s="5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8"/>
      <c r="O6" s="8"/>
    </row>
    <row r="7" spans="1:32" ht="15.75" customHeight="1" x14ac:dyDescent="0.25">
      <c r="A7" s="5"/>
      <c r="B7" s="11"/>
      <c r="C7" s="36" t="s">
        <v>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32" ht="15.75" customHeight="1" x14ac:dyDescent="0.25">
      <c r="A8" s="5"/>
      <c r="B8" s="11"/>
      <c r="C8" s="38" t="s">
        <v>59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32" ht="6" customHeight="1" x14ac:dyDescent="0.25">
      <c r="A9" s="5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32" ht="18.75" customHeight="1" x14ac:dyDescent="0.25">
      <c r="A10" s="5"/>
      <c r="B10" s="9"/>
      <c r="C10" s="39" t="s">
        <v>73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61"/>
      <c r="O10" s="11"/>
    </row>
    <row r="11" spans="1:32" ht="6" customHeight="1" x14ac:dyDescent="0.25">
      <c r="A11" s="5"/>
      <c r="B11" s="1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11"/>
    </row>
    <row r="12" spans="1:32" ht="28.5" x14ac:dyDescent="0.25">
      <c r="A12" s="5"/>
      <c r="B12" s="5"/>
      <c r="C12" s="41" t="s">
        <v>9</v>
      </c>
      <c r="D12" s="42"/>
      <c r="E12" s="42"/>
      <c r="F12" s="42"/>
      <c r="G12" s="42"/>
      <c r="H12" s="42"/>
      <c r="I12" s="42"/>
      <c r="J12" s="43" t="s">
        <v>58</v>
      </c>
      <c r="K12" s="43" t="s">
        <v>69</v>
      </c>
      <c r="L12" s="43" t="s">
        <v>70</v>
      </c>
      <c r="M12" s="43" t="s">
        <v>71</v>
      </c>
      <c r="N12" s="43" t="s">
        <v>72</v>
      </c>
      <c r="O12" s="11"/>
    </row>
    <row r="13" spans="1:32" ht="6" customHeight="1" x14ac:dyDescent="0.25">
      <c r="A13" s="5"/>
      <c r="B13" s="5"/>
      <c r="C13" s="23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11"/>
    </row>
    <row r="14" spans="1:32" ht="15" x14ac:dyDescent="0.25">
      <c r="A14" s="5"/>
      <c r="B14" s="10"/>
      <c r="C14" s="46" t="s">
        <v>18</v>
      </c>
      <c r="D14" s="47"/>
      <c r="E14" s="47"/>
      <c r="F14" s="51"/>
      <c r="G14" s="51"/>
      <c r="H14" s="51"/>
      <c r="I14" s="51"/>
      <c r="J14" s="51">
        <f>+J15+J16+J17+J20+J21+J22+J23</f>
        <v>3396</v>
      </c>
      <c r="K14" s="51">
        <f>+K15+K16+K17+K20+K21+K22+K23</f>
        <v>3222</v>
      </c>
      <c r="L14" s="51">
        <f>+L15+L16+L17+L20+L21+L22+L23</f>
        <v>2228</v>
      </c>
      <c r="M14" s="51">
        <f>+M15+M16+M17+M20+M21+M22+M23</f>
        <v>2350</v>
      </c>
      <c r="N14" s="51">
        <f>+N15+N16+N17+N20+N21+N22+N23</f>
        <v>2642</v>
      </c>
      <c r="O14" s="11"/>
      <c r="R14" s="62"/>
      <c r="S14" s="84"/>
      <c r="AB14" s="74">
        <f>+J46</f>
        <v>3696</v>
      </c>
      <c r="AC14" s="74">
        <f>+K46</f>
        <v>3585</v>
      </c>
      <c r="AD14" s="74">
        <f>+L46</f>
        <v>2335</v>
      </c>
      <c r="AE14" s="74">
        <f>+M46</f>
        <v>2604</v>
      </c>
      <c r="AF14" s="74">
        <f>+N46</f>
        <v>3085</v>
      </c>
    </row>
    <row r="15" spans="1:32" ht="15" x14ac:dyDescent="0.25">
      <c r="A15" s="5"/>
      <c r="B15" s="5"/>
      <c r="C15" s="45" t="s">
        <v>19</v>
      </c>
      <c r="D15" s="44"/>
      <c r="E15" s="44"/>
      <c r="F15" s="48"/>
      <c r="G15" s="48"/>
      <c r="H15" s="48"/>
      <c r="I15" s="48"/>
      <c r="J15" s="71">
        <v>3079</v>
      </c>
      <c r="K15" s="71">
        <v>2686</v>
      </c>
      <c r="L15" s="71">
        <v>2057</v>
      </c>
      <c r="M15" s="71">
        <v>2112</v>
      </c>
      <c r="N15" s="71">
        <v>2348</v>
      </c>
      <c r="O15" s="11"/>
      <c r="R15" s="62"/>
      <c r="S15" s="84"/>
      <c r="AB15" s="75" t="str">
        <f>+J12</f>
        <v>Tri2
2024</v>
      </c>
      <c r="AC15" s="75" t="str">
        <f>+K12</f>
        <v>Tri3
2024</v>
      </c>
      <c r="AD15" s="75" t="str">
        <f>+L12</f>
        <v>Tri4
2024</v>
      </c>
      <c r="AE15" s="75" t="str">
        <f>+M12</f>
        <v>Tri1
2025</v>
      </c>
      <c r="AF15" s="75" t="str">
        <f>+N12</f>
        <v>Tri2
2025</v>
      </c>
    </row>
    <row r="16" spans="1:32" ht="15" x14ac:dyDescent="0.25">
      <c r="A16" s="5"/>
      <c r="B16" s="10"/>
      <c r="C16" s="45" t="s">
        <v>20</v>
      </c>
      <c r="D16" s="44"/>
      <c r="E16" s="44"/>
      <c r="F16" s="48"/>
      <c r="G16" s="48"/>
      <c r="H16" s="48"/>
      <c r="I16" s="48"/>
      <c r="J16" s="71">
        <v>202</v>
      </c>
      <c r="K16" s="71">
        <v>254</v>
      </c>
      <c r="L16" s="71">
        <v>113</v>
      </c>
      <c r="M16" s="71">
        <v>74</v>
      </c>
      <c r="N16" s="71">
        <v>84</v>
      </c>
      <c r="O16" s="11"/>
      <c r="R16" s="62"/>
      <c r="S16" s="84"/>
    </row>
    <row r="17" spans="1:19" ht="15" x14ac:dyDescent="0.25">
      <c r="A17" s="5"/>
      <c r="B17" s="5"/>
      <c r="C17" s="45" t="s">
        <v>21</v>
      </c>
      <c r="D17" s="44"/>
      <c r="E17" s="44"/>
      <c r="F17" s="48"/>
      <c r="G17" s="51"/>
      <c r="H17" s="48"/>
      <c r="I17" s="48"/>
      <c r="J17" s="48">
        <f>+J18+J19</f>
        <v>20</v>
      </c>
      <c r="K17" s="72">
        <f>+K18+K19</f>
        <v>23</v>
      </c>
      <c r="L17" s="72">
        <f>+L18+L19</f>
        <v>7</v>
      </c>
      <c r="M17" s="72">
        <f>+M18+M19</f>
        <v>13</v>
      </c>
      <c r="N17" s="72">
        <f>+N18+N19</f>
        <v>12</v>
      </c>
      <c r="O17" s="11"/>
      <c r="S17" s="84"/>
    </row>
    <row r="18" spans="1:19" x14ac:dyDescent="0.25">
      <c r="A18" s="5"/>
      <c r="B18" s="5"/>
      <c r="C18" s="50" t="s">
        <v>22</v>
      </c>
      <c r="D18" s="44"/>
      <c r="E18" s="44"/>
      <c r="F18" s="51"/>
      <c r="G18" s="51"/>
      <c r="H18" s="48"/>
      <c r="I18" s="48"/>
      <c r="J18" s="71">
        <v>2</v>
      </c>
      <c r="K18" s="71">
        <v>0</v>
      </c>
      <c r="L18" s="71">
        <v>0</v>
      </c>
      <c r="M18" s="71">
        <v>4</v>
      </c>
      <c r="N18" s="71">
        <v>1</v>
      </c>
      <c r="O18" s="24"/>
      <c r="S18" s="84"/>
    </row>
    <row r="19" spans="1:19" x14ac:dyDescent="0.25">
      <c r="A19" s="5"/>
      <c r="B19" s="10"/>
      <c r="C19" s="50" t="s">
        <v>23</v>
      </c>
      <c r="D19" s="44"/>
      <c r="E19" s="44"/>
      <c r="F19" s="49"/>
      <c r="G19" s="51"/>
      <c r="H19" s="49"/>
      <c r="I19" s="49"/>
      <c r="J19" s="71">
        <v>18</v>
      </c>
      <c r="K19" s="71">
        <v>23</v>
      </c>
      <c r="L19" s="71">
        <v>7</v>
      </c>
      <c r="M19" s="71">
        <v>9</v>
      </c>
      <c r="N19" s="71">
        <v>11</v>
      </c>
      <c r="O19" s="25"/>
      <c r="S19" s="84"/>
    </row>
    <row r="20" spans="1:19" x14ac:dyDescent="0.25">
      <c r="A20" s="5"/>
      <c r="B20" s="5"/>
      <c r="C20" s="45" t="s">
        <v>24</v>
      </c>
      <c r="D20" s="44"/>
      <c r="E20" s="44"/>
      <c r="F20" s="48"/>
      <c r="G20" s="48"/>
      <c r="H20" s="48"/>
      <c r="I20" s="48"/>
      <c r="J20" s="71">
        <v>65</v>
      </c>
      <c r="K20" s="71">
        <v>209</v>
      </c>
      <c r="L20" s="71">
        <v>23</v>
      </c>
      <c r="M20" s="71">
        <v>118</v>
      </c>
      <c r="N20" s="71">
        <v>115</v>
      </c>
      <c r="O20" s="24"/>
      <c r="S20" s="84"/>
    </row>
    <row r="21" spans="1:19" x14ac:dyDescent="0.25">
      <c r="A21" s="5"/>
      <c r="B21" s="5"/>
      <c r="C21" s="45" t="s">
        <v>25</v>
      </c>
      <c r="D21" s="44"/>
      <c r="E21" s="44"/>
      <c r="F21" s="48"/>
      <c r="G21" s="48"/>
      <c r="H21" s="48"/>
      <c r="I21" s="48"/>
      <c r="J21" s="71">
        <v>13</v>
      </c>
      <c r="K21" s="71">
        <v>20</v>
      </c>
      <c r="L21" s="71">
        <v>14</v>
      </c>
      <c r="M21" s="71">
        <v>9</v>
      </c>
      <c r="N21" s="71">
        <v>19</v>
      </c>
      <c r="O21" s="24"/>
      <c r="S21" s="84"/>
    </row>
    <row r="22" spans="1:19" x14ac:dyDescent="0.25">
      <c r="A22" s="5"/>
      <c r="B22" s="5"/>
      <c r="C22" s="45" t="s">
        <v>26</v>
      </c>
      <c r="D22" s="44"/>
      <c r="E22" s="44"/>
      <c r="F22" s="48"/>
      <c r="G22" s="48"/>
      <c r="H22" s="48"/>
      <c r="I22" s="48"/>
      <c r="J22" s="71">
        <v>4</v>
      </c>
      <c r="K22" s="71">
        <v>9</v>
      </c>
      <c r="L22" s="71">
        <v>2</v>
      </c>
      <c r="M22" s="71">
        <v>3</v>
      </c>
      <c r="N22" s="71">
        <v>1</v>
      </c>
      <c r="O22" s="24"/>
      <c r="S22" s="84"/>
    </row>
    <row r="23" spans="1:19" ht="15" x14ac:dyDescent="0.25">
      <c r="A23" s="5"/>
      <c r="B23" s="5"/>
      <c r="C23" s="45" t="s">
        <v>42</v>
      </c>
      <c r="D23" s="44"/>
      <c r="E23" s="44"/>
      <c r="F23" s="48"/>
      <c r="G23" s="48"/>
      <c r="H23" s="48"/>
      <c r="I23" s="48"/>
      <c r="J23" s="71">
        <v>13</v>
      </c>
      <c r="K23" s="71">
        <v>21</v>
      </c>
      <c r="L23" s="71">
        <v>12</v>
      </c>
      <c r="M23" s="71">
        <v>21</v>
      </c>
      <c r="N23" s="71">
        <v>63</v>
      </c>
      <c r="O23" s="24"/>
      <c r="S23" s="84"/>
    </row>
    <row r="24" spans="1:19" ht="6" customHeight="1" x14ac:dyDescent="0.25">
      <c r="A24" s="5"/>
      <c r="B24" s="10"/>
      <c r="C24" s="45"/>
      <c r="D24" s="44"/>
      <c r="E24" s="44"/>
      <c r="F24" s="48"/>
      <c r="G24" s="48"/>
      <c r="H24" s="48"/>
      <c r="I24" s="48"/>
      <c r="J24" s="48"/>
      <c r="K24" s="52"/>
      <c r="L24" s="48"/>
      <c r="M24" s="52"/>
      <c r="N24" s="52"/>
      <c r="O24" s="24"/>
      <c r="S24" s="84"/>
    </row>
    <row r="25" spans="1:19" x14ac:dyDescent="0.25">
      <c r="A25" s="5"/>
      <c r="B25" s="5"/>
      <c r="C25" s="46" t="s">
        <v>27</v>
      </c>
      <c r="D25" s="47"/>
      <c r="E25" s="47"/>
      <c r="F25" s="51"/>
      <c r="G25" s="51"/>
      <c r="H25" s="51"/>
      <c r="I25" s="51"/>
      <c r="J25" s="51">
        <f>+J26+J27+J28+J29+J30</f>
        <v>242</v>
      </c>
      <c r="K25" s="51">
        <f>+K26+K27+K28+K29+K30</f>
        <v>270</v>
      </c>
      <c r="L25" s="51">
        <f>+L26+L27+L28+L29+L30</f>
        <v>72</v>
      </c>
      <c r="M25" s="51">
        <f>+M26+M27+M28+M29+M30</f>
        <v>207</v>
      </c>
      <c r="N25" s="51">
        <f>+N26+N27+N28+N29+N30</f>
        <v>276</v>
      </c>
      <c r="O25" s="25"/>
      <c r="R25" s="62"/>
      <c r="S25" s="84"/>
    </row>
    <row r="26" spans="1:19" x14ac:dyDescent="0.25">
      <c r="A26" s="5"/>
      <c r="B26" s="10"/>
      <c r="C26" s="45" t="s">
        <v>28</v>
      </c>
      <c r="D26" s="44"/>
      <c r="E26" s="44"/>
      <c r="F26" s="48"/>
      <c r="G26" s="48"/>
      <c r="H26" s="48"/>
      <c r="I26" s="48"/>
      <c r="J26" s="71">
        <v>143</v>
      </c>
      <c r="K26" s="71">
        <v>161</v>
      </c>
      <c r="L26" s="71">
        <v>28</v>
      </c>
      <c r="M26" s="71">
        <v>107</v>
      </c>
      <c r="N26" s="71">
        <v>200</v>
      </c>
      <c r="O26" s="24"/>
      <c r="S26" s="84"/>
    </row>
    <row r="27" spans="1:19" ht="15" x14ac:dyDescent="0.25">
      <c r="A27" s="5"/>
      <c r="B27" s="5"/>
      <c r="C27" s="45" t="s">
        <v>43</v>
      </c>
      <c r="D27" s="44"/>
      <c r="E27" s="44"/>
      <c r="F27" s="48"/>
      <c r="G27" s="48"/>
      <c r="H27" s="48"/>
      <c r="I27" s="48"/>
      <c r="J27" s="71">
        <v>3</v>
      </c>
      <c r="K27" s="71">
        <v>2</v>
      </c>
      <c r="L27" s="71">
        <v>0</v>
      </c>
      <c r="M27" s="71">
        <v>0</v>
      </c>
      <c r="N27" s="71">
        <v>1</v>
      </c>
      <c r="O27" s="24"/>
      <c r="S27" s="84"/>
    </row>
    <row r="28" spans="1:19" ht="15" x14ac:dyDescent="0.25">
      <c r="A28" s="5"/>
      <c r="B28" s="5"/>
      <c r="C28" s="45" t="s">
        <v>44</v>
      </c>
      <c r="D28" s="44"/>
      <c r="E28" s="44"/>
      <c r="F28" s="48"/>
      <c r="G28" s="48"/>
      <c r="H28" s="48"/>
      <c r="I28" s="48"/>
      <c r="J28" s="71">
        <v>1</v>
      </c>
      <c r="K28" s="71">
        <v>1</v>
      </c>
      <c r="L28" s="71">
        <v>0</v>
      </c>
      <c r="M28" s="71">
        <v>9</v>
      </c>
      <c r="N28" s="71">
        <v>9</v>
      </c>
      <c r="O28" s="23"/>
      <c r="S28" s="84"/>
    </row>
    <row r="29" spans="1:19" x14ac:dyDescent="0.25">
      <c r="A29" s="5"/>
      <c r="B29" s="5"/>
      <c r="C29" s="45" t="s">
        <v>29</v>
      </c>
      <c r="D29" s="44"/>
      <c r="E29" s="44"/>
      <c r="F29" s="48"/>
      <c r="G29" s="48"/>
      <c r="H29" s="48"/>
      <c r="I29" s="48"/>
      <c r="J29" s="71">
        <v>48</v>
      </c>
      <c r="K29" s="71">
        <v>58</v>
      </c>
      <c r="L29" s="71">
        <v>24</v>
      </c>
      <c r="M29" s="71">
        <v>54</v>
      </c>
      <c r="N29" s="71">
        <v>20</v>
      </c>
      <c r="O29" s="24"/>
      <c r="S29" s="84"/>
    </row>
    <row r="30" spans="1:19" ht="15" x14ac:dyDescent="0.25">
      <c r="A30" s="5"/>
      <c r="B30" s="5"/>
      <c r="C30" s="45" t="s">
        <v>45</v>
      </c>
      <c r="D30" s="44"/>
      <c r="E30" s="44"/>
      <c r="F30" s="48"/>
      <c r="G30" s="48"/>
      <c r="H30" s="48"/>
      <c r="I30" s="48"/>
      <c r="J30" s="71">
        <v>47</v>
      </c>
      <c r="K30" s="71">
        <v>48</v>
      </c>
      <c r="L30" s="71">
        <v>20</v>
      </c>
      <c r="M30" s="71">
        <v>37</v>
      </c>
      <c r="N30" s="71">
        <v>46</v>
      </c>
      <c r="O30" s="24"/>
      <c r="S30" s="84"/>
    </row>
    <row r="31" spans="1:19" ht="6" customHeight="1" x14ac:dyDescent="0.25">
      <c r="A31" s="5"/>
      <c r="B31" s="10"/>
      <c r="C31" s="45"/>
      <c r="D31" s="44"/>
      <c r="E31" s="44"/>
      <c r="F31" s="48"/>
      <c r="G31" s="48"/>
      <c r="H31" s="48"/>
      <c r="I31" s="48"/>
      <c r="J31" s="48"/>
      <c r="K31" s="71"/>
      <c r="L31" s="48"/>
      <c r="M31" s="71"/>
      <c r="N31" s="71"/>
      <c r="O31" s="24"/>
      <c r="S31" s="84"/>
    </row>
    <row r="32" spans="1:19" x14ac:dyDescent="0.25">
      <c r="A32" s="5"/>
      <c r="B32" s="5"/>
      <c r="C32" s="46" t="s">
        <v>30</v>
      </c>
      <c r="D32" s="47"/>
      <c r="E32" s="47"/>
      <c r="F32" s="53"/>
      <c r="G32" s="53"/>
      <c r="H32" s="53"/>
      <c r="I32" s="53"/>
      <c r="J32" s="53">
        <f>+J33+J34+J35+J38+J42+J43+J44</f>
        <v>58</v>
      </c>
      <c r="K32" s="53">
        <f>+K33+K34+K35+K38+K42+K43+K44</f>
        <v>93</v>
      </c>
      <c r="L32" s="53">
        <f>+L33+L34+L35+L38+L42+L43+L44</f>
        <v>35</v>
      </c>
      <c r="M32" s="53">
        <f>+M33+M34+M35+M38+M42+M43+M44</f>
        <v>47</v>
      </c>
      <c r="N32" s="53">
        <f>+N33+N34+N35+N38+N42+N43+N44</f>
        <v>167</v>
      </c>
      <c r="O32" s="24"/>
      <c r="R32" s="62"/>
      <c r="S32" s="84"/>
    </row>
    <row r="33" spans="1:19" x14ac:dyDescent="0.25">
      <c r="A33" s="5"/>
      <c r="B33" s="10"/>
      <c r="C33" s="45" t="s">
        <v>31</v>
      </c>
      <c r="D33" s="44"/>
      <c r="E33" s="44"/>
      <c r="F33" s="48"/>
      <c r="G33" s="48"/>
      <c r="H33" s="48"/>
      <c r="I33" s="48"/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24"/>
      <c r="S33" s="84"/>
    </row>
    <row r="34" spans="1:19" x14ac:dyDescent="0.25">
      <c r="A34" s="5"/>
      <c r="B34" s="5"/>
      <c r="C34" s="45" t="s">
        <v>32</v>
      </c>
      <c r="D34" s="44"/>
      <c r="E34" s="44"/>
      <c r="F34" s="48"/>
      <c r="G34" s="48"/>
      <c r="H34" s="48"/>
      <c r="I34" s="48"/>
      <c r="J34" s="71">
        <v>6</v>
      </c>
      <c r="K34" s="71">
        <v>3</v>
      </c>
      <c r="L34" s="71">
        <v>6</v>
      </c>
      <c r="M34" s="71">
        <v>1</v>
      </c>
      <c r="N34" s="71">
        <v>3</v>
      </c>
      <c r="O34" s="24"/>
      <c r="S34" s="84"/>
    </row>
    <row r="35" spans="1:19" ht="14.25" customHeight="1" x14ac:dyDescent="0.25">
      <c r="A35" s="5"/>
      <c r="B35" s="5"/>
      <c r="C35" s="45" t="s">
        <v>33</v>
      </c>
      <c r="D35" s="44"/>
      <c r="E35" s="44"/>
      <c r="F35" s="48"/>
      <c r="G35" s="48"/>
      <c r="H35" s="48"/>
      <c r="I35" s="48"/>
      <c r="J35" s="48">
        <f>+J36+J37</f>
        <v>35</v>
      </c>
      <c r="K35" s="81">
        <f>+K36+K37</f>
        <v>84</v>
      </c>
      <c r="L35" s="81">
        <f>+L36+L37</f>
        <v>19</v>
      </c>
      <c r="M35" s="81">
        <f>+M36+M37</f>
        <v>38</v>
      </c>
      <c r="N35" s="81">
        <f>+N36+N37</f>
        <v>150</v>
      </c>
      <c r="O35" s="23"/>
      <c r="S35" s="84"/>
    </row>
    <row r="36" spans="1:19" ht="14.25" customHeight="1" x14ac:dyDescent="0.25">
      <c r="A36" s="5"/>
      <c r="B36" s="5"/>
      <c r="C36" s="50" t="s">
        <v>34</v>
      </c>
      <c r="D36" s="44"/>
      <c r="E36" s="44"/>
      <c r="F36" s="48"/>
      <c r="G36" s="48"/>
      <c r="H36" s="48"/>
      <c r="I36" s="48"/>
      <c r="J36" s="71">
        <v>28</v>
      </c>
      <c r="K36" s="71">
        <v>38</v>
      </c>
      <c r="L36" s="71">
        <v>6</v>
      </c>
      <c r="M36" s="71">
        <v>31</v>
      </c>
      <c r="N36" s="71">
        <v>35</v>
      </c>
      <c r="O36" s="24"/>
      <c r="S36" s="84"/>
    </row>
    <row r="37" spans="1:19" ht="14.25" customHeight="1" x14ac:dyDescent="0.25">
      <c r="A37" s="5"/>
      <c r="B37" s="5"/>
      <c r="C37" s="50" t="s">
        <v>35</v>
      </c>
      <c r="D37" s="44"/>
      <c r="E37" s="44"/>
      <c r="F37" s="48"/>
      <c r="G37" s="48"/>
      <c r="H37" s="48"/>
      <c r="I37" s="48"/>
      <c r="J37" s="71">
        <v>7</v>
      </c>
      <c r="K37" s="71">
        <v>46</v>
      </c>
      <c r="L37" s="71">
        <v>13</v>
      </c>
      <c r="M37" s="71">
        <v>7</v>
      </c>
      <c r="N37" s="71">
        <v>115</v>
      </c>
      <c r="O37" s="24"/>
      <c r="S37" s="84"/>
    </row>
    <row r="38" spans="1:19" ht="14.25" customHeight="1" x14ac:dyDescent="0.25">
      <c r="A38" s="5"/>
      <c r="B38" s="10"/>
      <c r="C38" s="45" t="s">
        <v>36</v>
      </c>
      <c r="D38" s="44"/>
      <c r="E38" s="44"/>
      <c r="F38" s="48"/>
      <c r="G38" s="48"/>
      <c r="H38" s="48"/>
      <c r="I38" s="48"/>
      <c r="J38" s="48">
        <f>+J39+J40+J41</f>
        <v>8</v>
      </c>
      <c r="K38" s="81">
        <f>+K39+K40+K41</f>
        <v>4</v>
      </c>
      <c r="L38" s="81">
        <f>+L39+L40+L41</f>
        <v>2</v>
      </c>
      <c r="M38" s="81">
        <f>+M39+M40+M41</f>
        <v>3</v>
      </c>
      <c r="N38" s="81">
        <f>+N39+N40+N41</f>
        <v>6</v>
      </c>
      <c r="O38" s="23"/>
      <c r="S38" s="84"/>
    </row>
    <row r="39" spans="1:19" ht="14.25" customHeight="1" x14ac:dyDescent="0.25">
      <c r="A39" s="5"/>
      <c r="B39" s="5"/>
      <c r="C39" s="50" t="s">
        <v>37</v>
      </c>
      <c r="D39" s="44"/>
      <c r="E39" s="44"/>
      <c r="F39" s="48"/>
      <c r="G39" s="48"/>
      <c r="H39" s="48"/>
      <c r="I39" s="48"/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24"/>
      <c r="S39" s="84"/>
    </row>
    <row r="40" spans="1:19" ht="14.25" customHeight="1" x14ac:dyDescent="0.25">
      <c r="A40" s="5"/>
      <c r="B40" s="7"/>
      <c r="C40" s="50" t="s">
        <v>38</v>
      </c>
      <c r="D40" s="44"/>
      <c r="E40" s="44"/>
      <c r="F40" s="48"/>
      <c r="G40" s="48"/>
      <c r="H40" s="48"/>
      <c r="I40" s="48"/>
      <c r="J40" s="71">
        <v>8</v>
      </c>
      <c r="K40" s="71">
        <v>3</v>
      </c>
      <c r="L40" s="71">
        <v>2</v>
      </c>
      <c r="M40" s="71">
        <v>3</v>
      </c>
      <c r="N40" s="71">
        <v>6</v>
      </c>
      <c r="O40" s="24"/>
      <c r="S40" s="84"/>
    </row>
    <row r="41" spans="1:19" ht="14.25" customHeight="1" x14ac:dyDescent="0.25">
      <c r="A41" s="5"/>
      <c r="B41" s="5"/>
      <c r="C41" s="50" t="s">
        <v>39</v>
      </c>
      <c r="D41" s="44"/>
      <c r="E41" s="44"/>
      <c r="F41" s="48"/>
      <c r="G41" s="48"/>
      <c r="H41" s="48"/>
      <c r="I41" s="48"/>
      <c r="J41" s="71">
        <v>0</v>
      </c>
      <c r="K41" s="71">
        <v>1</v>
      </c>
      <c r="L41" s="71">
        <v>0</v>
      </c>
      <c r="M41" s="71">
        <v>0</v>
      </c>
      <c r="N41" s="71">
        <v>0</v>
      </c>
      <c r="O41" s="23"/>
      <c r="S41" s="84"/>
    </row>
    <row r="42" spans="1:19" ht="14.25" customHeight="1" x14ac:dyDescent="0.25">
      <c r="A42" s="5"/>
      <c r="B42" s="5"/>
      <c r="C42" s="45" t="s">
        <v>40</v>
      </c>
      <c r="D42" s="44"/>
      <c r="E42" s="44"/>
      <c r="F42" s="48"/>
      <c r="G42" s="48"/>
      <c r="H42" s="48"/>
      <c r="I42" s="48"/>
      <c r="J42" s="71">
        <v>4</v>
      </c>
      <c r="K42" s="71">
        <v>0</v>
      </c>
      <c r="L42" s="71">
        <v>0</v>
      </c>
      <c r="M42" s="71">
        <v>0</v>
      </c>
      <c r="N42" s="71">
        <v>0</v>
      </c>
      <c r="O42" s="24"/>
      <c r="S42" s="84"/>
    </row>
    <row r="43" spans="1:19" ht="14.25" customHeight="1" x14ac:dyDescent="0.25">
      <c r="A43" s="5"/>
      <c r="B43" s="5"/>
      <c r="C43" s="45" t="s">
        <v>41</v>
      </c>
      <c r="D43" s="44"/>
      <c r="E43" s="44"/>
      <c r="F43" s="48"/>
      <c r="G43" s="48"/>
      <c r="H43" s="48"/>
      <c r="I43" s="48"/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24"/>
      <c r="S43" s="84"/>
    </row>
    <row r="44" spans="1:19" ht="14.25" customHeight="1" x14ac:dyDescent="0.25">
      <c r="A44" s="5"/>
      <c r="B44" s="14"/>
      <c r="C44" s="45" t="s">
        <v>46</v>
      </c>
      <c r="D44" s="44"/>
      <c r="E44" s="44"/>
      <c r="F44" s="48"/>
      <c r="G44" s="48"/>
      <c r="H44" s="48"/>
      <c r="I44" s="48"/>
      <c r="J44" s="71">
        <v>5</v>
      </c>
      <c r="K44" s="71">
        <v>2</v>
      </c>
      <c r="L44" s="71">
        <v>8</v>
      </c>
      <c r="M44" s="71">
        <v>5</v>
      </c>
      <c r="N44" s="71">
        <v>8</v>
      </c>
      <c r="O44" s="24"/>
      <c r="S44" s="84"/>
    </row>
    <row r="45" spans="1:19" ht="6" customHeight="1" x14ac:dyDescent="0.25">
      <c r="A45" s="5"/>
      <c r="B45" s="5"/>
      <c r="C45" s="45"/>
      <c r="D45" s="44"/>
      <c r="E45" s="44"/>
      <c r="F45" s="48"/>
      <c r="G45" s="48"/>
      <c r="H45" s="48"/>
      <c r="I45" s="48"/>
      <c r="J45" s="48"/>
      <c r="K45" s="48"/>
      <c r="L45" s="48"/>
      <c r="M45" s="48"/>
      <c r="N45" s="48"/>
      <c r="O45" s="24"/>
      <c r="S45" s="84"/>
    </row>
    <row r="46" spans="1:19" ht="14.25" customHeight="1" x14ac:dyDescent="0.25">
      <c r="A46" s="5"/>
      <c r="B46" s="5"/>
      <c r="C46" s="55" t="s">
        <v>8</v>
      </c>
      <c r="D46" s="56"/>
      <c r="E46" s="54"/>
      <c r="F46" s="57"/>
      <c r="G46" s="57"/>
      <c r="H46" s="57"/>
      <c r="I46" s="57"/>
      <c r="J46" s="57">
        <f>J14+J25+J32</f>
        <v>3696</v>
      </c>
      <c r="K46" s="57">
        <f>K14+K25+K32</f>
        <v>3585</v>
      </c>
      <c r="L46" s="57">
        <f>L14+L25+L32</f>
        <v>2335</v>
      </c>
      <c r="M46" s="57">
        <f>M14+M25+M32</f>
        <v>2604</v>
      </c>
      <c r="N46" s="57">
        <f>N14+N25+N32</f>
        <v>3085</v>
      </c>
      <c r="O46" s="23"/>
      <c r="S46" s="84"/>
    </row>
    <row r="47" spans="1:19" ht="6" customHeight="1" thickBot="1" x14ac:dyDescent="0.3">
      <c r="A47" s="5"/>
      <c r="B47" s="5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24"/>
      <c r="S47" s="84"/>
    </row>
    <row r="48" spans="1:19" ht="12" customHeight="1" x14ac:dyDescent="0.25">
      <c r="A48" s="5"/>
      <c r="B48" s="5"/>
      <c r="C48" s="85" t="s">
        <v>68</v>
      </c>
      <c r="D48" s="63"/>
      <c r="E48" s="63"/>
      <c r="F48" s="63"/>
      <c r="G48" s="63"/>
      <c r="H48" s="63"/>
      <c r="I48" s="63"/>
      <c r="J48" s="63"/>
      <c r="K48" s="63"/>
      <c r="L48" s="63"/>
      <c r="M48" s="64"/>
      <c r="N48" s="65"/>
      <c r="O48" s="24"/>
    </row>
    <row r="49" spans="1:15" ht="12" customHeight="1" x14ac:dyDescent="0.25">
      <c r="A49" s="5"/>
      <c r="B49" s="5"/>
      <c r="C49" s="86" t="s">
        <v>57</v>
      </c>
      <c r="D49" s="63"/>
      <c r="E49" s="63"/>
      <c r="F49" s="63"/>
      <c r="G49" s="63"/>
      <c r="H49" s="63"/>
      <c r="I49" s="63"/>
      <c r="J49" s="63"/>
      <c r="K49" s="63"/>
      <c r="L49" s="63"/>
      <c r="M49" s="64"/>
      <c r="N49" s="65"/>
      <c r="O49" s="24"/>
    </row>
    <row r="50" spans="1:15" ht="12" customHeight="1" x14ac:dyDescent="0.25">
      <c r="A50" s="5"/>
      <c r="B50" s="5"/>
      <c r="C50" s="86" t="s">
        <v>47</v>
      </c>
      <c r="D50" s="63"/>
      <c r="E50" s="63"/>
      <c r="F50" s="63"/>
      <c r="G50" s="63"/>
      <c r="H50" s="63"/>
      <c r="I50" s="63"/>
      <c r="J50" s="63"/>
      <c r="K50" s="63"/>
      <c r="L50" s="63"/>
      <c r="M50" s="64"/>
      <c r="N50" s="66"/>
      <c r="O50" s="21"/>
    </row>
    <row r="51" spans="1:15" ht="6" customHeight="1" x14ac:dyDescent="0.2">
      <c r="A51" s="5"/>
      <c r="B51" s="5"/>
      <c r="C51" s="59"/>
      <c r="D51" s="63"/>
      <c r="E51" s="63"/>
      <c r="F51" s="63"/>
      <c r="G51" s="63"/>
      <c r="H51" s="63"/>
      <c r="I51" s="63"/>
      <c r="J51" s="63"/>
      <c r="K51" s="63"/>
      <c r="L51" s="63"/>
      <c r="M51" s="64"/>
      <c r="N51" s="65"/>
      <c r="O51" s="24"/>
    </row>
    <row r="52" spans="1:15" ht="12" customHeight="1" x14ac:dyDescent="0.2">
      <c r="A52" s="5"/>
      <c r="B52" s="5"/>
      <c r="C52" s="60" t="s">
        <v>48</v>
      </c>
      <c r="D52" s="67"/>
      <c r="E52" s="67"/>
      <c r="F52" s="67"/>
      <c r="G52" s="67"/>
      <c r="H52" s="67"/>
      <c r="I52" s="67"/>
      <c r="J52" s="67"/>
      <c r="K52" s="67"/>
      <c r="L52" s="67"/>
      <c r="M52" s="68"/>
      <c r="N52" s="68"/>
      <c r="O52" s="26"/>
    </row>
    <row r="53" spans="1:15" ht="12" customHeight="1" x14ac:dyDescent="0.2">
      <c r="A53" s="5"/>
      <c r="B53" s="5"/>
      <c r="C53" s="60" t="s">
        <v>49</v>
      </c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5"/>
    </row>
    <row r="54" spans="1:15" ht="12" customHeight="1" x14ac:dyDescent="0.2">
      <c r="A54" s="5"/>
      <c r="B54" s="5"/>
      <c r="C54" s="60" t="s">
        <v>50</v>
      </c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5"/>
    </row>
    <row r="55" spans="1:15" ht="12" customHeight="1" x14ac:dyDescent="0.2">
      <c r="A55" s="5"/>
      <c r="B55" s="5"/>
      <c r="C55" s="60" t="s">
        <v>51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5"/>
    </row>
    <row r="56" spans="1:15" ht="12" customHeight="1" x14ac:dyDescent="0.2">
      <c r="A56" s="5"/>
      <c r="B56" s="5"/>
      <c r="C56" s="60" t="s">
        <v>52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5"/>
    </row>
    <row r="57" spans="1:15" ht="12" customHeight="1" x14ac:dyDescent="0.15">
      <c r="A57" s="5"/>
      <c r="B57" s="5"/>
      <c r="C57" s="27"/>
      <c r="D57" s="5"/>
      <c r="E57" s="5"/>
      <c r="F57" s="5"/>
      <c r="G57" s="5"/>
      <c r="H57" s="5"/>
      <c r="I57" s="5"/>
      <c r="J57" s="5"/>
      <c r="K57" s="5"/>
      <c r="L57" s="93"/>
      <c r="M57" s="93"/>
      <c r="N57" s="93"/>
      <c r="O57" s="37"/>
    </row>
    <row r="58" spans="1:1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25">
      <c r="A59" s="5"/>
      <c r="B59" s="5"/>
      <c r="C59" s="5"/>
      <c r="D59" s="19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x14ac:dyDescent="0.25">
      <c r="A60" s="5"/>
      <c r="B60" s="5"/>
      <c r="C60" s="5"/>
      <c r="D60" s="1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25">
      <c r="A61" s="5"/>
      <c r="B61" s="5"/>
      <c r="C61" s="5"/>
      <c r="D61" s="1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25">
      <c r="A62" s="5"/>
      <c r="B62" s="5"/>
      <c r="C62" s="5"/>
      <c r="D62" s="1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25">
      <c r="A63" s="5"/>
      <c r="B63" s="5"/>
      <c r="C63" s="5"/>
      <c r="D63" s="1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x14ac:dyDescent="0.25">
      <c r="A64" s="5"/>
      <c r="B64" s="5"/>
      <c r="C64" s="5"/>
      <c r="D64" s="1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x14ac:dyDescent="0.25">
      <c r="A65" s="5"/>
      <c r="B65" s="5"/>
      <c r="C65" s="5"/>
      <c r="D65" s="1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x14ac:dyDescent="0.25">
      <c r="A66" s="5"/>
      <c r="B66" s="5"/>
      <c r="C66" s="5"/>
      <c r="D66" s="1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x14ac:dyDescent="0.25">
      <c r="A67" s="5"/>
      <c r="B67" s="5"/>
      <c r="C67" s="5"/>
      <c r="D67" s="1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x14ac:dyDescent="0.25">
      <c r="A68" s="5"/>
      <c r="B68" s="5"/>
      <c r="C68" s="5"/>
      <c r="D68" s="1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x14ac:dyDescent="0.25">
      <c r="A69" s="5"/>
      <c r="B69" s="5"/>
      <c r="C69" s="5"/>
      <c r="D69" s="1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x14ac:dyDescent="0.25">
      <c r="A70" s="5"/>
      <c r="B70" s="5"/>
      <c r="C70" s="5"/>
      <c r="D70" s="1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x14ac:dyDescent="0.25">
      <c r="A71" s="5"/>
      <c r="B71" s="5"/>
      <c r="C71" s="5"/>
      <c r="D71" s="1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x14ac:dyDescent="0.25">
      <c r="A72" s="5"/>
      <c r="B72" s="5"/>
      <c r="C72" s="5"/>
      <c r="D72" s="1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202" spans="6:21" x14ac:dyDescent="0.25">
      <c r="M202" s="17"/>
      <c r="N202" s="17"/>
      <c r="O202" s="17"/>
      <c r="P202" s="17"/>
      <c r="Q202" s="17"/>
    </row>
    <row r="203" spans="6:21" x14ac:dyDescent="0.25">
      <c r="M203" s="17"/>
      <c r="N203" s="17"/>
      <c r="O203" s="17"/>
      <c r="P203" s="17"/>
      <c r="Q203" s="17"/>
    </row>
    <row r="204" spans="6:21" x14ac:dyDescent="0.25">
      <c r="M204" s="17"/>
      <c r="N204" s="17"/>
      <c r="O204" s="17"/>
      <c r="P204" s="17"/>
      <c r="Q204" s="17"/>
    </row>
    <row r="205" spans="6:21" x14ac:dyDescent="0.25">
      <c r="L205" s="17"/>
      <c r="M205" s="17"/>
      <c r="N205" s="17"/>
      <c r="O205" s="17"/>
      <c r="P205" s="17"/>
      <c r="Q205" s="17"/>
      <c r="R205" s="17"/>
      <c r="S205" s="17"/>
    </row>
    <row r="206" spans="6:21" x14ac:dyDescent="0.25"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</row>
    <row r="207" spans="6:21" x14ac:dyDescent="0.25"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</row>
    <row r="208" spans="6:21" x14ac:dyDescent="0.25"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</row>
    <row r="209" spans="6:21" x14ac:dyDescent="0.25"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</row>
    <row r="210" spans="6:21" x14ac:dyDescent="0.25"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</row>
    <row r="211" spans="6:21" x14ac:dyDescent="0.25"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</row>
    <row r="212" spans="6:21" x14ac:dyDescent="0.25"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</row>
    <row r="213" spans="6:21" x14ac:dyDescent="0.2">
      <c r="F213" s="18"/>
      <c r="G213" s="18"/>
      <c r="H213" s="18"/>
      <c r="I213" s="18"/>
      <c r="J213" s="18"/>
      <c r="K213" s="18"/>
      <c r="L213" s="18"/>
      <c r="M213" s="28"/>
      <c r="N213" s="28"/>
      <c r="O213" s="28"/>
      <c r="P213" s="18"/>
      <c r="Q213" s="18"/>
      <c r="R213" s="18"/>
      <c r="S213" s="18"/>
      <c r="T213" s="18"/>
      <c r="U213" s="18"/>
    </row>
    <row r="214" spans="6:21" x14ac:dyDescent="0.25"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</row>
    <row r="215" spans="6:21" x14ac:dyDescent="0.25"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</row>
    <row r="216" spans="6:21" x14ac:dyDescent="0.25"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</row>
    <row r="217" spans="6:21" x14ac:dyDescent="0.25"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</row>
    <row r="218" spans="6:21" x14ac:dyDescent="0.25">
      <c r="L218" s="16"/>
      <c r="M218" s="17"/>
      <c r="N218" s="17"/>
      <c r="O218" s="17"/>
      <c r="P218" s="17"/>
      <c r="Q218" s="17"/>
      <c r="R218" s="17"/>
      <c r="S218" s="17"/>
      <c r="T218" s="16"/>
    </row>
    <row r="219" spans="6:21" x14ac:dyDescent="0.25">
      <c r="L219" s="16"/>
      <c r="M219" s="17"/>
      <c r="N219" s="17"/>
      <c r="O219" s="17"/>
      <c r="P219" s="17"/>
      <c r="Q219" s="17"/>
      <c r="R219" s="16"/>
      <c r="S219" s="16"/>
      <c r="T219" s="16"/>
    </row>
    <row r="220" spans="6:21" x14ac:dyDescent="0.25">
      <c r="L220" s="16"/>
      <c r="M220" s="17"/>
      <c r="N220" s="17"/>
      <c r="O220" s="17"/>
      <c r="P220" s="17"/>
      <c r="Q220" s="17"/>
      <c r="R220" s="16"/>
      <c r="S220" s="16"/>
      <c r="T220" s="16"/>
    </row>
    <row r="221" spans="6:21" x14ac:dyDescent="0.25">
      <c r="L221" s="16"/>
      <c r="M221" s="17"/>
      <c r="N221" s="17"/>
      <c r="O221" s="17"/>
      <c r="P221" s="17"/>
      <c r="Q221" s="17"/>
      <c r="R221" s="16"/>
      <c r="S221" s="16"/>
      <c r="T221" s="16"/>
    </row>
    <row r="222" spans="6:21" x14ac:dyDescent="0.25">
      <c r="L222" s="16"/>
      <c r="M222" s="16"/>
      <c r="N222" s="16"/>
      <c r="O222" s="16"/>
      <c r="P222" s="16"/>
      <c r="Q222" s="16"/>
      <c r="R222" s="16"/>
      <c r="S222" s="16"/>
      <c r="T222" s="16"/>
    </row>
    <row r="223" spans="6:21" x14ac:dyDescent="0.25">
      <c r="L223" s="16"/>
      <c r="M223" s="16"/>
      <c r="N223" s="16"/>
      <c r="O223" s="16"/>
      <c r="P223" s="16"/>
      <c r="Q223" s="16"/>
      <c r="R223" s="16"/>
      <c r="S223" s="16"/>
      <c r="T223" s="16"/>
    </row>
  </sheetData>
  <mergeCells count="1">
    <mergeCell ref="L57:N57"/>
  </mergeCells>
  <pageMargins left="0" right="0.15748031496062992" top="0" bottom="0.23622047244094491" header="0" footer="0.23622047244094491"/>
  <pageSetup paperSize="9" scale="86" orientation="portrait" horizontalDpi="300" verticalDpi="300" r:id="rId1"/>
  <headerFooter>
    <oddFooter>&amp;R&amp;"Noto Sans,Normal"&amp;8
&amp;"Source Sans Pro,Normal"&amp;9Servicio de Información y Difusión. &amp;"Source Sans Pro,Negrita"Segundo trimestre 2025 |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E36D-8185-443A-BC31-CCEDAA40A1F8}">
  <dimension ref="A1:EP198"/>
  <sheetViews>
    <sheetView zoomScaleNormal="100" workbookViewId="0"/>
  </sheetViews>
  <sheetFormatPr baseColWidth="10" defaultColWidth="8.7109375" defaultRowHeight="14.25" x14ac:dyDescent="0.25"/>
  <cols>
    <col min="1" max="1" width="5.28515625" style="6" customWidth="1"/>
    <col min="2" max="2" width="1.42578125" style="6" customWidth="1"/>
    <col min="3" max="3" width="7.85546875" style="6" customWidth="1"/>
    <col min="4" max="4" width="9.42578125" style="6" customWidth="1"/>
    <col min="5" max="5" width="12.85546875" style="6" customWidth="1"/>
    <col min="6" max="14" width="8.7109375" style="6" customWidth="1"/>
    <col min="15" max="15" width="5.140625" style="6" customWidth="1"/>
    <col min="16" max="16" width="5.28515625" style="6" customWidth="1"/>
    <col min="17" max="46" width="8.7109375" style="6"/>
    <col min="47" max="51" width="10.85546875" style="6" bestFit="1" customWidth="1"/>
    <col min="52" max="125" width="8.7109375" style="6"/>
    <col min="126" max="129" width="8.7109375" style="76"/>
    <col min="130" max="130" width="10.85546875" style="76" bestFit="1" customWidth="1"/>
    <col min="131" max="131" width="10.85546875" style="17" bestFit="1" customWidth="1"/>
    <col min="132" max="134" width="10.85546875" style="6" bestFit="1" customWidth="1"/>
    <col min="135" max="16384" width="8.7109375" style="6"/>
  </cols>
  <sheetData>
    <row r="1" spans="1:135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20"/>
    </row>
    <row r="2" spans="1:135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20"/>
    </row>
    <row r="3" spans="1:135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R3" s="20"/>
    </row>
    <row r="4" spans="1:135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13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35" ht="15.75" customHeight="1" x14ac:dyDescent="0.25">
      <c r="A6" s="5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8"/>
      <c r="O6" s="8"/>
    </row>
    <row r="7" spans="1:135" ht="15.75" customHeight="1" x14ac:dyDescent="0.25">
      <c r="A7" s="5"/>
      <c r="B7" s="11"/>
      <c r="C7" s="36" t="s">
        <v>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35" ht="15.75" customHeight="1" x14ac:dyDescent="0.25">
      <c r="A8" s="5"/>
      <c r="B8" s="11"/>
      <c r="C8" s="38" t="s">
        <v>59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35" ht="6" customHeight="1" x14ac:dyDescent="0.25">
      <c r="A9" s="5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35" ht="18.75" customHeight="1" x14ac:dyDescent="0.25">
      <c r="A10" s="5"/>
      <c r="B10" s="9"/>
      <c r="C10" s="39" t="s">
        <v>74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61"/>
      <c r="O10" s="11"/>
    </row>
    <row r="11" spans="1:135" ht="6" customHeight="1" x14ac:dyDescent="0.25">
      <c r="A11" s="5"/>
      <c r="B11" s="1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11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EA11" s="76"/>
      <c r="EB11" s="76"/>
      <c r="EC11" s="76"/>
      <c r="ED11" s="76"/>
      <c r="EE11" s="76"/>
    </row>
    <row r="12" spans="1:135" ht="28.5" x14ac:dyDescent="0.25">
      <c r="A12" s="5"/>
      <c r="B12" s="5"/>
      <c r="C12" s="41" t="s">
        <v>53</v>
      </c>
      <c r="D12" s="42"/>
      <c r="E12" s="42"/>
      <c r="F12" s="42"/>
      <c r="G12" s="42"/>
      <c r="H12" s="42"/>
      <c r="I12" s="42"/>
      <c r="J12" s="43" t="s">
        <v>58</v>
      </c>
      <c r="K12" s="43" t="s">
        <v>69</v>
      </c>
      <c r="L12" s="43" t="s">
        <v>70</v>
      </c>
      <c r="M12" s="43" t="s">
        <v>71</v>
      </c>
      <c r="N12" s="43" t="s">
        <v>72</v>
      </c>
      <c r="O12" s="11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Z12" s="82"/>
      <c r="EA12" s="82"/>
      <c r="EB12" s="82"/>
      <c r="EC12" s="82"/>
      <c r="ED12" s="82"/>
      <c r="EE12" s="82"/>
    </row>
    <row r="13" spans="1:135" ht="6" customHeight="1" x14ac:dyDescent="0.25">
      <c r="A13" s="5"/>
      <c r="B13" s="5"/>
      <c r="C13" s="23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11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Z13" s="82"/>
      <c r="EA13" s="82"/>
      <c r="EB13" s="82"/>
      <c r="EC13" s="82"/>
      <c r="ED13" s="82"/>
      <c r="EE13" s="82"/>
    </row>
    <row r="14" spans="1:135" ht="15" customHeight="1" x14ac:dyDescent="0.25">
      <c r="A14" s="5"/>
      <c r="B14" s="10"/>
      <c r="C14" s="73" t="s">
        <v>10</v>
      </c>
      <c r="D14" s="47"/>
      <c r="E14" s="47"/>
      <c r="F14" s="51"/>
      <c r="G14" s="51"/>
      <c r="H14" s="51"/>
      <c r="I14" s="51"/>
      <c r="J14" s="81">
        <v>1462</v>
      </c>
      <c r="K14" s="72">
        <v>0</v>
      </c>
      <c r="L14" s="72">
        <v>987</v>
      </c>
      <c r="M14" s="72">
        <v>834</v>
      </c>
      <c r="N14" s="81">
        <v>608</v>
      </c>
      <c r="O14" s="11"/>
      <c r="R14" s="62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Z14" s="74">
        <f>+J23</f>
        <v>3696</v>
      </c>
      <c r="EA14" s="74">
        <f>+K23</f>
        <v>3585</v>
      </c>
      <c r="EB14" s="74">
        <f>+L23</f>
        <v>2335</v>
      </c>
      <c r="EC14" s="74">
        <f>+M23</f>
        <v>2604</v>
      </c>
      <c r="ED14" s="74">
        <f>+N23</f>
        <v>3085</v>
      </c>
      <c r="EE14" s="82"/>
    </row>
    <row r="15" spans="1:135" ht="15" customHeight="1" x14ac:dyDescent="0.25">
      <c r="A15" s="5"/>
      <c r="B15" s="5"/>
      <c r="C15" s="73" t="s">
        <v>11</v>
      </c>
      <c r="D15" s="44"/>
      <c r="E15" s="44"/>
      <c r="F15" s="48"/>
      <c r="G15" s="48"/>
      <c r="H15" s="48"/>
      <c r="I15" s="48"/>
      <c r="J15" s="81">
        <v>130</v>
      </c>
      <c r="K15" s="71">
        <v>38</v>
      </c>
      <c r="L15" s="71">
        <v>30</v>
      </c>
      <c r="M15" s="71">
        <v>83</v>
      </c>
      <c r="N15" s="81">
        <v>135</v>
      </c>
      <c r="O15" s="11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W15" s="82"/>
      <c r="DZ15" s="75" t="str">
        <f>+J12</f>
        <v>Tri2
2024</v>
      </c>
      <c r="EA15" s="75" t="str">
        <f>+K12</f>
        <v>Tri3
2024</v>
      </c>
      <c r="EB15" s="75" t="str">
        <f>+L12</f>
        <v>Tri4
2024</v>
      </c>
      <c r="EC15" s="75" t="str">
        <f>+M12</f>
        <v>Tri1
2025</v>
      </c>
      <c r="ED15" s="75" t="str">
        <f>+N12</f>
        <v>Tri2
2025</v>
      </c>
      <c r="EE15" s="82"/>
    </row>
    <row r="16" spans="1:135" ht="15" customHeight="1" x14ac:dyDescent="0.25">
      <c r="A16" s="5"/>
      <c r="B16" s="10"/>
      <c r="C16" s="73" t="s">
        <v>12</v>
      </c>
      <c r="D16" s="44"/>
      <c r="E16" s="44"/>
      <c r="F16" s="48"/>
      <c r="G16" s="48"/>
      <c r="H16" s="48"/>
      <c r="I16" s="48"/>
      <c r="J16" s="81">
        <v>427</v>
      </c>
      <c r="K16" s="71">
        <v>928</v>
      </c>
      <c r="L16" s="71">
        <v>128</v>
      </c>
      <c r="M16" s="71">
        <v>411</v>
      </c>
      <c r="N16" s="81">
        <v>653</v>
      </c>
      <c r="O16" s="11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Z16" s="82"/>
      <c r="EA16" s="82"/>
      <c r="EB16" s="82"/>
      <c r="EC16" s="82"/>
      <c r="ED16" s="82"/>
      <c r="EE16" s="82"/>
    </row>
    <row r="17" spans="1:146" ht="15" customHeight="1" x14ac:dyDescent="0.25">
      <c r="A17" s="5"/>
      <c r="B17" s="5"/>
      <c r="C17" s="73" t="s">
        <v>13</v>
      </c>
      <c r="D17" s="44"/>
      <c r="E17" s="44"/>
      <c r="F17" s="48"/>
      <c r="G17" s="51"/>
      <c r="H17" s="48"/>
      <c r="I17" s="48"/>
      <c r="J17" s="48">
        <v>134</v>
      </c>
      <c r="K17" s="48">
        <v>625</v>
      </c>
      <c r="L17" s="48">
        <v>191</v>
      </c>
      <c r="M17" s="48">
        <v>198</v>
      </c>
      <c r="N17" s="48">
        <v>489</v>
      </c>
      <c r="O17" s="11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W17" s="17"/>
      <c r="DX17" s="17"/>
      <c r="DY17" s="17"/>
      <c r="DZ17" s="17"/>
      <c r="EB17" s="17"/>
      <c r="EC17" s="17"/>
      <c r="ED17" s="17"/>
      <c r="EE17" s="76"/>
    </row>
    <row r="18" spans="1:146" ht="15" customHeight="1" x14ac:dyDescent="0.25">
      <c r="A18" s="5"/>
      <c r="B18" s="5"/>
      <c r="C18" s="73" t="s">
        <v>14</v>
      </c>
      <c r="D18" s="44"/>
      <c r="E18" s="44"/>
      <c r="F18" s="51"/>
      <c r="G18" s="51"/>
      <c r="H18" s="48"/>
      <c r="I18" s="48"/>
      <c r="J18" s="81">
        <v>250</v>
      </c>
      <c r="K18" s="71">
        <v>170</v>
      </c>
      <c r="L18" s="71">
        <v>133</v>
      </c>
      <c r="M18" s="71">
        <v>28</v>
      </c>
      <c r="N18" s="81">
        <v>118</v>
      </c>
      <c r="O18" s="24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W18" s="17"/>
      <c r="DX18" s="17"/>
      <c r="DY18" s="17"/>
      <c r="DZ18" s="17"/>
      <c r="EB18" s="17"/>
      <c r="EC18" s="17"/>
      <c r="ED18" s="17"/>
      <c r="EE18" s="76"/>
    </row>
    <row r="19" spans="1:146" ht="15" customHeight="1" x14ac:dyDescent="0.25">
      <c r="A19" s="5"/>
      <c r="B19" s="10"/>
      <c r="C19" s="73" t="s">
        <v>15</v>
      </c>
      <c r="D19" s="44"/>
      <c r="E19" s="44"/>
      <c r="F19" s="49"/>
      <c r="G19" s="51"/>
      <c r="H19" s="49"/>
      <c r="I19" s="49"/>
      <c r="J19" s="81">
        <v>342</v>
      </c>
      <c r="K19" s="71">
        <v>80</v>
      </c>
      <c r="L19" s="71">
        <v>40</v>
      </c>
      <c r="M19" s="71">
        <v>167</v>
      </c>
      <c r="N19" s="81">
        <v>208</v>
      </c>
      <c r="O19" s="25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W19" s="17"/>
      <c r="DX19" s="17"/>
      <c r="DY19" s="17"/>
      <c r="DZ19" s="17"/>
      <c r="EB19" s="17"/>
      <c r="EC19" s="17"/>
      <c r="ED19" s="17"/>
      <c r="EE19" s="76"/>
    </row>
    <row r="20" spans="1:146" ht="15" customHeight="1" x14ac:dyDescent="0.25">
      <c r="A20" s="5"/>
      <c r="B20" s="5"/>
      <c r="C20" s="73" t="s">
        <v>16</v>
      </c>
      <c r="D20" s="44"/>
      <c r="E20" s="44"/>
      <c r="F20" s="48"/>
      <c r="G20" s="48"/>
      <c r="H20" s="48"/>
      <c r="I20" s="48"/>
      <c r="J20" s="81">
        <v>183</v>
      </c>
      <c r="K20" s="71">
        <v>1049</v>
      </c>
      <c r="L20" s="71">
        <v>347</v>
      </c>
      <c r="M20" s="71">
        <v>411</v>
      </c>
      <c r="N20" s="81">
        <v>167</v>
      </c>
      <c r="O20" s="24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EA20" s="76"/>
      <c r="EB20" s="76"/>
      <c r="EC20" s="76"/>
      <c r="ED20" s="76"/>
      <c r="EE20" s="76"/>
      <c r="EF20" s="76"/>
      <c r="EG20" s="76"/>
      <c r="EH20" s="76"/>
      <c r="EI20" s="76"/>
    </row>
    <row r="21" spans="1:146" ht="15" customHeight="1" x14ac:dyDescent="0.25">
      <c r="A21" s="5"/>
      <c r="B21" s="5"/>
      <c r="C21" s="73" t="s">
        <v>17</v>
      </c>
      <c r="D21" s="44"/>
      <c r="E21" s="44"/>
      <c r="F21" s="48"/>
      <c r="G21" s="48"/>
      <c r="H21" s="48"/>
      <c r="I21" s="48"/>
      <c r="J21" s="81">
        <v>768</v>
      </c>
      <c r="K21" s="71">
        <v>695</v>
      </c>
      <c r="L21" s="71">
        <v>479</v>
      </c>
      <c r="M21" s="71">
        <v>472</v>
      </c>
      <c r="N21" s="81">
        <v>707</v>
      </c>
      <c r="O21" s="24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</row>
    <row r="22" spans="1:146" ht="6" customHeight="1" x14ac:dyDescent="0.25">
      <c r="A22" s="5"/>
      <c r="B22" s="5"/>
      <c r="C22" s="45"/>
      <c r="D22" s="44"/>
      <c r="E22" s="44"/>
      <c r="F22" s="48"/>
      <c r="G22" s="48"/>
      <c r="H22" s="48"/>
      <c r="I22" s="48"/>
      <c r="J22" s="48"/>
      <c r="K22" s="48"/>
      <c r="L22" s="48"/>
      <c r="M22" s="48"/>
      <c r="N22" s="48"/>
      <c r="O22" s="24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</row>
    <row r="23" spans="1:146" ht="14.25" customHeight="1" x14ac:dyDescent="0.25">
      <c r="A23" s="5"/>
      <c r="B23" s="5"/>
      <c r="C23" s="55" t="s">
        <v>8</v>
      </c>
      <c r="D23" s="56"/>
      <c r="E23" s="54"/>
      <c r="F23" s="57"/>
      <c r="G23" s="57"/>
      <c r="H23" s="57"/>
      <c r="I23" s="57"/>
      <c r="J23" s="57">
        <f>SUM(J14:J21)</f>
        <v>3696</v>
      </c>
      <c r="K23" s="57">
        <f>SUM(K14:K21)</f>
        <v>3585</v>
      </c>
      <c r="L23" s="57">
        <f>SUM(L14:L21)</f>
        <v>2335</v>
      </c>
      <c r="M23" s="57">
        <f>SUM(M14:M21)</f>
        <v>2604</v>
      </c>
      <c r="N23" s="57">
        <f>SUM(N14:N21)</f>
        <v>3085</v>
      </c>
      <c r="O23" s="23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EA23" s="76"/>
      <c r="EB23" s="76"/>
      <c r="EC23" s="76"/>
      <c r="ED23" s="76"/>
      <c r="EE23" s="76"/>
      <c r="EF23" s="76"/>
      <c r="EG23" s="76"/>
      <c r="EH23" s="76"/>
      <c r="EI23" s="17"/>
      <c r="EJ23" s="17"/>
      <c r="EK23" s="17"/>
      <c r="EL23" s="17"/>
      <c r="EM23" s="17"/>
      <c r="EN23" s="17"/>
      <c r="EO23" s="17"/>
    </row>
    <row r="24" spans="1:146" ht="6" customHeight="1" thickBot="1" x14ac:dyDescent="0.3">
      <c r="A24" s="5"/>
      <c r="B24" s="5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24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EA24" s="76"/>
      <c r="EB24" s="76"/>
      <c r="EC24" s="76"/>
      <c r="ED24" s="76"/>
      <c r="EE24" s="76"/>
      <c r="EF24" s="76"/>
      <c r="EG24" s="76"/>
      <c r="EH24" s="76"/>
      <c r="EI24" s="17"/>
      <c r="EJ24" s="17"/>
      <c r="EK24" s="17"/>
      <c r="EL24" s="17"/>
      <c r="EM24" s="17"/>
      <c r="EN24" s="17"/>
      <c r="EO24" s="17"/>
    </row>
    <row r="25" spans="1:146" ht="12" customHeight="1" x14ac:dyDescent="0.25">
      <c r="A25" s="5"/>
      <c r="B25" s="5"/>
      <c r="C25" s="85" t="s">
        <v>68</v>
      </c>
      <c r="D25" s="63"/>
      <c r="E25" s="63"/>
      <c r="F25" s="63"/>
      <c r="G25" s="63"/>
      <c r="H25" s="63"/>
      <c r="I25" s="63"/>
      <c r="J25" s="63"/>
      <c r="K25" s="63"/>
      <c r="L25" s="63"/>
      <c r="M25" s="64"/>
      <c r="N25" s="65"/>
      <c r="O25" s="24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EA25" s="76"/>
      <c r="EB25" s="76"/>
      <c r="EC25" s="76"/>
      <c r="ED25" s="76"/>
      <c r="EE25" s="76"/>
      <c r="EF25" s="76"/>
      <c r="EG25" s="76"/>
      <c r="EH25" s="76"/>
      <c r="EI25" s="17"/>
      <c r="EJ25" s="17"/>
      <c r="EK25" s="17"/>
      <c r="EL25" s="17"/>
      <c r="EM25" s="17"/>
      <c r="EN25" s="17"/>
      <c r="EO25" s="17"/>
    </row>
    <row r="26" spans="1:146" ht="12" customHeight="1" x14ac:dyDescent="0.2">
      <c r="A26" s="5"/>
      <c r="B26" s="5"/>
      <c r="C26" s="86" t="s">
        <v>57</v>
      </c>
      <c r="D26" s="63"/>
      <c r="E26" s="63"/>
      <c r="F26" s="63"/>
      <c r="G26" s="63"/>
      <c r="H26" s="63"/>
      <c r="I26" s="63"/>
      <c r="J26" s="63"/>
      <c r="K26" s="63"/>
      <c r="L26" s="63"/>
      <c r="M26" s="64"/>
      <c r="N26" s="65"/>
      <c r="O26" s="24"/>
      <c r="AO26" s="76"/>
      <c r="AP26" s="77" t="s">
        <v>54</v>
      </c>
      <c r="AQ26" s="99">
        <v>2000</v>
      </c>
      <c r="AR26" s="99"/>
      <c r="AS26" s="99"/>
      <c r="AT26" s="99"/>
      <c r="AU26" s="99">
        <v>2001</v>
      </c>
      <c r="AV26" s="99"/>
      <c r="AW26" s="99"/>
      <c r="AX26" s="99"/>
      <c r="AY26" s="99">
        <v>2002</v>
      </c>
      <c r="AZ26" s="99"/>
      <c r="BA26" s="99"/>
      <c r="BB26" s="99"/>
      <c r="BC26" s="99">
        <v>2003</v>
      </c>
      <c r="BD26" s="99"/>
      <c r="BE26" s="99"/>
      <c r="BF26" s="99"/>
      <c r="BG26" s="99">
        <v>2004</v>
      </c>
      <c r="BH26" s="99"/>
      <c r="BI26" s="99"/>
      <c r="BJ26" s="99"/>
      <c r="BK26" s="99">
        <v>2005</v>
      </c>
      <c r="BL26" s="99"/>
      <c r="BM26" s="99"/>
      <c r="BN26" s="99"/>
      <c r="BO26" s="99">
        <v>2006</v>
      </c>
      <c r="BP26" s="99"/>
      <c r="BQ26" s="99"/>
      <c r="BR26" s="99"/>
      <c r="BS26" s="99">
        <v>2007</v>
      </c>
      <c r="BT26" s="99"/>
      <c r="BU26" s="99"/>
      <c r="BV26" s="99"/>
      <c r="BW26" s="99">
        <v>2008</v>
      </c>
      <c r="BX26" s="99"/>
      <c r="BY26" s="99"/>
      <c r="BZ26" s="99"/>
      <c r="CA26" s="99">
        <v>2009</v>
      </c>
      <c r="CB26" s="99"/>
      <c r="CC26" s="99"/>
      <c r="CD26" s="99"/>
      <c r="CE26" s="99">
        <v>2010</v>
      </c>
      <c r="CF26" s="99"/>
      <c r="CG26" s="99"/>
      <c r="CH26" s="99"/>
      <c r="CI26" s="99">
        <v>2011</v>
      </c>
      <c r="CJ26" s="99"/>
      <c r="CK26" s="99"/>
      <c r="CL26" s="99"/>
      <c r="CM26" s="99">
        <v>2012</v>
      </c>
      <c r="CN26" s="99"/>
      <c r="CO26" s="99"/>
      <c r="CP26" s="99"/>
      <c r="CQ26" s="99">
        <v>2013</v>
      </c>
      <c r="CR26" s="99"/>
      <c r="CS26" s="99"/>
      <c r="CT26" s="99"/>
      <c r="CU26" s="96">
        <v>2014</v>
      </c>
      <c r="CV26" s="96"/>
      <c r="CW26" s="96"/>
      <c r="CX26" s="96"/>
      <c r="CY26" s="96">
        <v>2015</v>
      </c>
      <c r="CZ26" s="96"/>
      <c r="DA26" s="96"/>
      <c r="DB26" s="96"/>
      <c r="DC26" s="96">
        <v>2016</v>
      </c>
      <c r="DD26" s="96"/>
      <c r="DE26" s="96"/>
      <c r="DF26" s="96"/>
      <c r="DG26" s="96">
        <v>2017</v>
      </c>
      <c r="DH26" s="96"/>
      <c r="DI26" s="96"/>
      <c r="DJ26" s="96"/>
      <c r="DK26" s="96">
        <v>2018</v>
      </c>
      <c r="DL26" s="96"/>
      <c r="DM26" s="96"/>
      <c r="DN26" s="96"/>
      <c r="DO26" s="96">
        <v>2019</v>
      </c>
      <c r="DP26" s="96"/>
      <c r="DQ26" s="96"/>
      <c r="DR26" s="96"/>
      <c r="DS26" s="96">
        <v>2020</v>
      </c>
      <c r="DT26" s="96"/>
      <c r="DU26" s="96"/>
      <c r="DV26" s="96"/>
      <c r="DW26" s="96">
        <v>2021</v>
      </c>
      <c r="DX26" s="96"/>
      <c r="DY26" s="96"/>
      <c r="DZ26" s="96"/>
      <c r="EA26" s="96">
        <v>2022</v>
      </c>
      <c r="EB26" s="96"/>
      <c r="EC26" s="96"/>
      <c r="ED26" s="96"/>
      <c r="EE26" s="96">
        <v>2023</v>
      </c>
      <c r="EF26" s="96"/>
      <c r="EG26" s="96"/>
      <c r="EH26" s="96"/>
      <c r="EI26" s="94">
        <v>2024</v>
      </c>
      <c r="EJ26" s="94"/>
      <c r="EK26" s="94"/>
      <c r="EL26" s="94"/>
      <c r="EM26" s="94">
        <v>2025</v>
      </c>
      <c r="EN26" s="94"/>
      <c r="EO26" s="94"/>
      <c r="EP26" s="94"/>
    </row>
    <row r="27" spans="1:146" ht="12" customHeight="1" x14ac:dyDescent="0.2">
      <c r="A27" s="5"/>
      <c r="B27" s="5"/>
      <c r="C27" s="86" t="s">
        <v>47</v>
      </c>
      <c r="D27" s="63"/>
      <c r="E27" s="63"/>
      <c r="F27" s="63"/>
      <c r="G27" s="63"/>
      <c r="H27" s="63"/>
      <c r="I27" s="63"/>
      <c r="J27" s="63"/>
      <c r="K27" s="63"/>
      <c r="L27" s="63"/>
      <c r="M27" s="64"/>
      <c r="N27" s="65"/>
      <c r="O27" s="21"/>
      <c r="AO27" s="76"/>
      <c r="AP27" s="77" t="s">
        <v>55</v>
      </c>
      <c r="AQ27" s="77">
        <v>1</v>
      </c>
      <c r="AR27" s="77">
        <v>2</v>
      </c>
      <c r="AS27" s="77">
        <v>3</v>
      </c>
      <c r="AT27" s="77">
        <v>4</v>
      </c>
      <c r="AU27" s="77">
        <v>1</v>
      </c>
      <c r="AV27" s="77">
        <v>2</v>
      </c>
      <c r="AW27" s="77">
        <v>3</v>
      </c>
      <c r="AX27" s="77">
        <v>4</v>
      </c>
      <c r="AY27" s="77">
        <v>1</v>
      </c>
      <c r="AZ27" s="77">
        <v>2</v>
      </c>
      <c r="BA27" s="77">
        <v>3</v>
      </c>
      <c r="BB27" s="77">
        <v>4</v>
      </c>
      <c r="BC27" s="77">
        <v>1</v>
      </c>
      <c r="BD27" s="77">
        <v>2</v>
      </c>
      <c r="BE27" s="77">
        <v>3</v>
      </c>
      <c r="BF27" s="77">
        <v>4</v>
      </c>
      <c r="BG27" s="77">
        <v>1</v>
      </c>
      <c r="BH27" s="77">
        <v>2</v>
      </c>
      <c r="BI27" s="77">
        <v>3</v>
      </c>
      <c r="BJ27" s="77">
        <v>4</v>
      </c>
      <c r="BK27" s="77">
        <v>1</v>
      </c>
      <c r="BL27" s="77">
        <v>2</v>
      </c>
      <c r="BM27" s="77">
        <v>3</v>
      </c>
      <c r="BN27" s="77">
        <v>4</v>
      </c>
      <c r="BO27" s="77">
        <v>1</v>
      </c>
      <c r="BP27" s="77">
        <v>2</v>
      </c>
      <c r="BQ27" s="77">
        <v>3</v>
      </c>
      <c r="BR27" s="77">
        <v>4</v>
      </c>
      <c r="BS27" s="77">
        <v>1</v>
      </c>
      <c r="BT27" s="77">
        <v>2</v>
      </c>
      <c r="BU27" s="77">
        <v>3</v>
      </c>
      <c r="BV27" s="77">
        <v>4</v>
      </c>
      <c r="BW27" s="77">
        <v>1</v>
      </c>
      <c r="BX27" s="77">
        <v>2</v>
      </c>
      <c r="BY27" s="77">
        <v>3</v>
      </c>
      <c r="BZ27" s="77">
        <v>4</v>
      </c>
      <c r="CA27" s="77">
        <v>1</v>
      </c>
      <c r="CB27" s="77">
        <v>2</v>
      </c>
      <c r="CC27" s="77">
        <v>3</v>
      </c>
      <c r="CD27" s="77">
        <v>4</v>
      </c>
      <c r="CE27" s="77">
        <v>1</v>
      </c>
      <c r="CF27" s="77">
        <v>2</v>
      </c>
      <c r="CG27" s="77">
        <v>3</v>
      </c>
      <c r="CH27" s="77">
        <v>4</v>
      </c>
      <c r="CI27" s="77">
        <v>1</v>
      </c>
      <c r="CJ27" s="77">
        <v>2</v>
      </c>
      <c r="CK27" s="77">
        <v>3</v>
      </c>
      <c r="CL27" s="77">
        <v>4</v>
      </c>
      <c r="CM27" s="77">
        <v>1</v>
      </c>
      <c r="CN27" s="77">
        <v>2</v>
      </c>
      <c r="CO27" s="77">
        <v>3</v>
      </c>
      <c r="CP27" s="77">
        <v>4</v>
      </c>
      <c r="CQ27" s="77">
        <v>1</v>
      </c>
      <c r="CR27" s="77">
        <v>2</v>
      </c>
      <c r="CS27" s="77">
        <v>3</v>
      </c>
      <c r="CT27" s="77">
        <v>4</v>
      </c>
      <c r="CU27" s="77">
        <v>1</v>
      </c>
      <c r="CV27" s="77">
        <v>2</v>
      </c>
      <c r="CW27" s="77">
        <v>3</v>
      </c>
      <c r="CX27" s="77">
        <v>4</v>
      </c>
      <c r="CY27" s="77">
        <v>1</v>
      </c>
      <c r="CZ27" s="77">
        <v>2</v>
      </c>
      <c r="DA27" s="77">
        <v>3</v>
      </c>
      <c r="DB27" s="77">
        <v>4</v>
      </c>
      <c r="DC27" s="77">
        <v>1</v>
      </c>
      <c r="DD27" s="77">
        <v>2</v>
      </c>
      <c r="DE27" s="77">
        <v>3</v>
      </c>
      <c r="DF27" s="77">
        <v>4</v>
      </c>
      <c r="DG27" s="77">
        <v>1</v>
      </c>
      <c r="DH27" s="77">
        <v>2</v>
      </c>
      <c r="DI27" s="77">
        <v>3</v>
      </c>
      <c r="DJ27" s="77">
        <v>4</v>
      </c>
      <c r="DK27" s="77">
        <v>1</v>
      </c>
      <c r="DL27" s="77">
        <v>2</v>
      </c>
      <c r="DM27" s="77">
        <v>3</v>
      </c>
      <c r="DN27" s="77">
        <v>4</v>
      </c>
      <c r="DO27" s="77">
        <v>1</v>
      </c>
      <c r="DP27" s="77">
        <v>2</v>
      </c>
      <c r="DQ27" s="77">
        <v>3</v>
      </c>
      <c r="DR27" s="77">
        <v>4</v>
      </c>
      <c r="DS27" s="77">
        <v>1</v>
      </c>
      <c r="DT27" s="77">
        <v>2</v>
      </c>
      <c r="DU27" s="77">
        <v>3</v>
      </c>
      <c r="DV27" s="77">
        <v>4</v>
      </c>
      <c r="DW27" s="77">
        <v>1</v>
      </c>
      <c r="DX27" s="77">
        <v>2</v>
      </c>
      <c r="DY27" s="77">
        <v>3</v>
      </c>
      <c r="DZ27" s="77">
        <v>4</v>
      </c>
      <c r="EA27" s="77">
        <v>1</v>
      </c>
      <c r="EB27" s="77">
        <v>2</v>
      </c>
      <c r="EC27" s="77">
        <v>3</v>
      </c>
      <c r="ED27" s="77">
        <v>4</v>
      </c>
      <c r="EE27" s="77">
        <v>1</v>
      </c>
      <c r="EF27" s="77">
        <v>2</v>
      </c>
      <c r="EG27" s="77">
        <v>3</v>
      </c>
      <c r="EH27" s="77">
        <v>4</v>
      </c>
      <c r="EI27" s="88">
        <v>1</v>
      </c>
      <c r="EJ27" s="88">
        <v>2</v>
      </c>
      <c r="EK27" s="88">
        <v>3</v>
      </c>
      <c r="EL27" s="88">
        <v>4</v>
      </c>
      <c r="EM27" s="88">
        <v>1</v>
      </c>
      <c r="EN27" s="88">
        <v>2</v>
      </c>
      <c r="EO27" s="88">
        <v>3</v>
      </c>
      <c r="EP27" s="88">
        <v>4</v>
      </c>
    </row>
    <row r="28" spans="1:146" ht="14.25" customHeight="1" x14ac:dyDescent="0.2">
      <c r="A28" s="5"/>
      <c r="B28" s="5"/>
      <c r="C28" s="59"/>
      <c r="D28" s="63"/>
      <c r="E28" s="63"/>
      <c r="F28" s="63"/>
      <c r="G28" s="63"/>
      <c r="H28" s="63"/>
      <c r="I28" s="63"/>
      <c r="J28" s="63"/>
      <c r="K28" s="63"/>
      <c r="L28" s="63"/>
      <c r="M28" s="24"/>
      <c r="N28" s="24"/>
      <c r="O28" s="24"/>
      <c r="AO28" s="76"/>
      <c r="AP28" s="77" t="s">
        <v>10</v>
      </c>
      <c r="AQ28" s="77">
        <v>104</v>
      </c>
      <c r="AR28" s="77">
        <v>77</v>
      </c>
      <c r="AS28" s="77">
        <v>43</v>
      </c>
      <c r="AT28" s="77">
        <v>121</v>
      </c>
      <c r="AU28" s="77">
        <v>128</v>
      </c>
      <c r="AV28" s="77">
        <v>73</v>
      </c>
      <c r="AW28" s="77">
        <v>81</v>
      </c>
      <c r="AX28" s="77">
        <v>79</v>
      </c>
      <c r="AY28" s="77">
        <v>70</v>
      </c>
      <c r="AZ28" s="77">
        <v>112</v>
      </c>
      <c r="BA28" s="77">
        <v>43</v>
      </c>
      <c r="BB28" s="77">
        <v>95</v>
      </c>
      <c r="BC28" s="77">
        <v>75</v>
      </c>
      <c r="BD28" s="77">
        <v>113</v>
      </c>
      <c r="BE28" s="77">
        <v>29</v>
      </c>
      <c r="BF28" s="77">
        <v>65</v>
      </c>
      <c r="BG28" s="77">
        <v>90</v>
      </c>
      <c r="BH28" s="77">
        <v>110</v>
      </c>
      <c r="BI28" s="77">
        <v>87</v>
      </c>
      <c r="BJ28" s="77">
        <v>129</v>
      </c>
      <c r="BK28" s="77">
        <v>95</v>
      </c>
      <c r="BL28" s="77">
        <v>150</v>
      </c>
      <c r="BM28" s="77">
        <v>68</v>
      </c>
      <c r="BN28" s="77">
        <v>23</v>
      </c>
      <c r="BO28" s="78">
        <v>133</v>
      </c>
      <c r="BP28" s="78">
        <v>130</v>
      </c>
      <c r="BQ28" s="78">
        <v>45</v>
      </c>
      <c r="BR28" s="78">
        <v>64</v>
      </c>
      <c r="BS28" s="78">
        <v>235</v>
      </c>
      <c r="BT28" s="78">
        <v>202</v>
      </c>
      <c r="BU28" s="78">
        <v>920</v>
      </c>
      <c r="BV28" s="78">
        <v>821</v>
      </c>
      <c r="BW28" s="78">
        <v>487</v>
      </c>
      <c r="BX28" s="78">
        <v>729</v>
      </c>
      <c r="BY28" s="78">
        <v>418</v>
      </c>
      <c r="BZ28" s="78">
        <v>292</v>
      </c>
      <c r="CA28" s="78">
        <v>162</v>
      </c>
      <c r="CB28" s="78">
        <v>176</v>
      </c>
      <c r="CC28" s="78">
        <v>87</v>
      </c>
      <c r="CD28" s="78">
        <v>115</v>
      </c>
      <c r="CE28" s="78">
        <v>405</v>
      </c>
      <c r="CF28" s="78">
        <v>584</v>
      </c>
      <c r="CG28" s="78">
        <v>365</v>
      </c>
      <c r="CH28" s="78">
        <v>163</v>
      </c>
      <c r="CI28" s="78">
        <v>258</v>
      </c>
      <c r="CJ28" s="78">
        <v>445</v>
      </c>
      <c r="CK28" s="78">
        <v>107</v>
      </c>
      <c r="CL28" s="78">
        <v>98</v>
      </c>
      <c r="CM28" s="78">
        <v>192</v>
      </c>
      <c r="CN28" s="78">
        <v>156</v>
      </c>
      <c r="CO28" s="78">
        <v>248</v>
      </c>
      <c r="CP28" s="78">
        <v>318</v>
      </c>
      <c r="CQ28" s="79">
        <v>302</v>
      </c>
      <c r="CR28" s="79">
        <v>213</v>
      </c>
      <c r="CS28" s="79">
        <v>197</v>
      </c>
      <c r="CT28" s="79">
        <v>253</v>
      </c>
      <c r="CU28" s="79">
        <v>308</v>
      </c>
      <c r="CV28" s="79">
        <v>323</v>
      </c>
      <c r="CW28" s="78">
        <v>327</v>
      </c>
      <c r="CX28" s="79">
        <v>286</v>
      </c>
      <c r="CY28" s="79">
        <v>391</v>
      </c>
      <c r="CZ28" s="79">
        <v>365</v>
      </c>
      <c r="DA28" s="78">
        <v>347</v>
      </c>
      <c r="DB28" s="79">
        <v>357</v>
      </c>
      <c r="DC28" s="78">
        <v>394</v>
      </c>
      <c r="DD28" s="79">
        <v>430</v>
      </c>
      <c r="DE28" s="78">
        <v>389</v>
      </c>
      <c r="DF28" s="79">
        <v>357</v>
      </c>
      <c r="DG28" s="78">
        <v>502</v>
      </c>
      <c r="DH28" s="78">
        <v>465</v>
      </c>
      <c r="DI28" s="78">
        <v>493</v>
      </c>
      <c r="DJ28" s="78">
        <v>480</v>
      </c>
      <c r="DK28" s="78">
        <v>590</v>
      </c>
      <c r="DL28" s="78">
        <v>600</v>
      </c>
      <c r="DM28" s="78">
        <v>671</v>
      </c>
      <c r="DN28" s="78">
        <v>612</v>
      </c>
      <c r="DO28" s="78">
        <v>658</v>
      </c>
      <c r="DP28" s="78">
        <v>768</v>
      </c>
      <c r="DQ28" s="78">
        <v>589</v>
      </c>
      <c r="DR28" s="78">
        <v>573</v>
      </c>
      <c r="DS28" s="78">
        <v>636</v>
      </c>
      <c r="DT28" s="78">
        <v>121</v>
      </c>
      <c r="DU28" s="78">
        <v>860</v>
      </c>
      <c r="DV28" s="78">
        <v>753</v>
      </c>
      <c r="DW28" s="78">
        <v>755</v>
      </c>
      <c r="DX28" s="78">
        <v>1088</v>
      </c>
      <c r="DY28" s="78">
        <v>766</v>
      </c>
      <c r="DZ28" s="78">
        <v>640</v>
      </c>
      <c r="EA28" s="78">
        <v>1009</v>
      </c>
      <c r="EB28" s="78">
        <v>696</v>
      </c>
      <c r="EC28" s="78">
        <v>479</v>
      </c>
      <c r="ED28" s="78">
        <v>960</v>
      </c>
      <c r="EE28" s="78">
        <v>838</v>
      </c>
      <c r="EF28" s="78">
        <v>151</v>
      </c>
      <c r="EG28" s="78">
        <v>715</v>
      </c>
      <c r="EH28" s="78">
        <v>261</v>
      </c>
      <c r="EI28" s="89">
        <v>868</v>
      </c>
      <c r="EJ28" s="89">
        <v>1462</v>
      </c>
      <c r="EK28" s="89">
        <v>0</v>
      </c>
      <c r="EL28" s="89">
        <v>987</v>
      </c>
      <c r="EM28" s="89">
        <v>834</v>
      </c>
      <c r="EN28" s="89">
        <v>608</v>
      </c>
      <c r="EO28" s="89"/>
      <c r="EP28" s="89"/>
    </row>
    <row r="29" spans="1:146" ht="14.25" customHeight="1" x14ac:dyDescent="0.2">
      <c r="A29" s="5"/>
      <c r="B29" s="5"/>
      <c r="C29" s="60"/>
      <c r="D29" s="67"/>
      <c r="E29" s="67"/>
      <c r="F29" s="67"/>
      <c r="G29" s="67"/>
      <c r="H29" s="67"/>
      <c r="I29" s="67"/>
      <c r="J29" s="67"/>
      <c r="K29" s="67"/>
      <c r="L29" s="67"/>
      <c r="M29" s="68"/>
      <c r="N29" s="68"/>
      <c r="O29" s="26"/>
      <c r="AO29" s="76"/>
      <c r="AP29" s="77" t="s">
        <v>11</v>
      </c>
      <c r="AQ29" s="77">
        <v>118</v>
      </c>
      <c r="AR29" s="77">
        <v>138</v>
      </c>
      <c r="AS29" s="77">
        <v>92</v>
      </c>
      <c r="AT29" s="77">
        <v>163</v>
      </c>
      <c r="AU29" s="77">
        <v>162</v>
      </c>
      <c r="AV29" s="77">
        <v>91</v>
      </c>
      <c r="AW29" s="77">
        <v>114</v>
      </c>
      <c r="AX29" s="77">
        <v>94</v>
      </c>
      <c r="AY29" s="77">
        <v>122</v>
      </c>
      <c r="AZ29" s="77">
        <v>152</v>
      </c>
      <c r="BA29" s="77">
        <v>112</v>
      </c>
      <c r="BB29" s="77">
        <v>56</v>
      </c>
      <c r="BC29" s="77">
        <v>122</v>
      </c>
      <c r="BD29" s="77">
        <v>151</v>
      </c>
      <c r="BE29" s="77">
        <v>76</v>
      </c>
      <c r="BF29" s="77">
        <v>168</v>
      </c>
      <c r="BG29" s="77">
        <v>77</v>
      </c>
      <c r="BH29" s="77">
        <v>193</v>
      </c>
      <c r="BI29" s="77">
        <v>54</v>
      </c>
      <c r="BJ29" s="77">
        <v>93</v>
      </c>
      <c r="BK29" s="77">
        <v>171</v>
      </c>
      <c r="BL29" s="77">
        <v>266</v>
      </c>
      <c r="BM29" s="77">
        <v>74</v>
      </c>
      <c r="BN29" s="77">
        <v>106</v>
      </c>
      <c r="BO29" s="78">
        <v>72</v>
      </c>
      <c r="BP29" s="78">
        <v>167</v>
      </c>
      <c r="BQ29" s="78">
        <v>124</v>
      </c>
      <c r="BR29" s="78">
        <v>127</v>
      </c>
      <c r="BS29" s="78">
        <v>209</v>
      </c>
      <c r="BT29" s="78">
        <v>168</v>
      </c>
      <c r="BU29" s="78">
        <v>158</v>
      </c>
      <c r="BV29" s="78">
        <v>163</v>
      </c>
      <c r="BW29" s="78">
        <v>144</v>
      </c>
      <c r="BX29" s="78">
        <v>184</v>
      </c>
      <c r="BY29" s="78">
        <v>154</v>
      </c>
      <c r="BZ29" s="78">
        <v>166</v>
      </c>
      <c r="CA29" s="78">
        <v>171</v>
      </c>
      <c r="CB29" s="78">
        <v>171</v>
      </c>
      <c r="CC29" s="78">
        <v>107</v>
      </c>
      <c r="CD29" s="78">
        <v>96</v>
      </c>
      <c r="CE29" s="78">
        <v>181</v>
      </c>
      <c r="CF29" s="78">
        <v>191</v>
      </c>
      <c r="CG29" s="78">
        <v>132</v>
      </c>
      <c r="CH29" s="78">
        <v>93</v>
      </c>
      <c r="CI29" s="78">
        <v>139</v>
      </c>
      <c r="CJ29" s="78">
        <v>131</v>
      </c>
      <c r="CK29" s="78">
        <v>83</v>
      </c>
      <c r="CL29" s="78">
        <v>63</v>
      </c>
      <c r="CM29" s="78">
        <v>120</v>
      </c>
      <c r="CN29" s="78">
        <v>134</v>
      </c>
      <c r="CO29" s="78">
        <v>77</v>
      </c>
      <c r="CP29" s="78">
        <v>76</v>
      </c>
      <c r="CQ29" s="79">
        <v>115</v>
      </c>
      <c r="CR29" s="79">
        <v>92</v>
      </c>
      <c r="CS29" s="79">
        <v>83</v>
      </c>
      <c r="CT29" s="79">
        <v>67</v>
      </c>
      <c r="CU29" s="79">
        <v>96</v>
      </c>
      <c r="CV29" s="79">
        <v>117</v>
      </c>
      <c r="CW29" s="78">
        <v>75</v>
      </c>
      <c r="CX29" s="79">
        <v>104</v>
      </c>
      <c r="CY29" s="79">
        <v>163</v>
      </c>
      <c r="CZ29" s="79">
        <v>120</v>
      </c>
      <c r="DA29" s="78">
        <v>86</v>
      </c>
      <c r="DB29" s="79">
        <v>102</v>
      </c>
      <c r="DC29" s="78">
        <v>134</v>
      </c>
      <c r="DD29" s="79">
        <v>96</v>
      </c>
      <c r="DE29" s="78">
        <v>90</v>
      </c>
      <c r="DF29" s="79">
        <v>131</v>
      </c>
      <c r="DG29" s="78">
        <v>111</v>
      </c>
      <c r="DH29" s="78">
        <v>155</v>
      </c>
      <c r="DI29" s="78">
        <v>88</v>
      </c>
      <c r="DJ29" s="78">
        <v>113</v>
      </c>
      <c r="DK29" s="78">
        <v>136</v>
      </c>
      <c r="DL29" s="78">
        <v>107</v>
      </c>
      <c r="DM29" s="78">
        <v>134</v>
      </c>
      <c r="DN29" s="78">
        <v>130</v>
      </c>
      <c r="DO29" s="78">
        <v>137</v>
      </c>
      <c r="DP29" s="78">
        <v>117</v>
      </c>
      <c r="DQ29" s="78">
        <v>84</v>
      </c>
      <c r="DR29" s="78">
        <v>132</v>
      </c>
      <c r="DS29" s="78">
        <v>95</v>
      </c>
      <c r="DT29" s="78">
        <v>17</v>
      </c>
      <c r="DU29" s="78">
        <v>125</v>
      </c>
      <c r="DV29" s="78">
        <v>69</v>
      </c>
      <c r="DW29" s="78">
        <v>108</v>
      </c>
      <c r="DX29" s="78">
        <v>97</v>
      </c>
      <c r="DY29" s="78">
        <v>83</v>
      </c>
      <c r="DZ29" s="78">
        <v>86</v>
      </c>
      <c r="EA29" s="78">
        <v>115</v>
      </c>
      <c r="EB29" s="78">
        <v>56</v>
      </c>
      <c r="EC29" s="78">
        <v>119</v>
      </c>
      <c r="ED29" s="78">
        <v>73</v>
      </c>
      <c r="EE29" s="78">
        <v>145</v>
      </c>
      <c r="EF29" s="78">
        <v>134</v>
      </c>
      <c r="EG29" s="78">
        <v>79</v>
      </c>
      <c r="EH29" s="78">
        <v>94</v>
      </c>
      <c r="EI29" s="89">
        <v>106</v>
      </c>
      <c r="EJ29" s="89">
        <v>130</v>
      </c>
      <c r="EK29" s="89">
        <v>38</v>
      </c>
      <c r="EL29" s="89">
        <v>30</v>
      </c>
      <c r="EM29" s="89">
        <v>83</v>
      </c>
      <c r="EN29" s="89">
        <v>135</v>
      </c>
      <c r="EO29" s="89"/>
      <c r="EP29" s="89"/>
    </row>
    <row r="30" spans="1:146" ht="14.25" customHeight="1" x14ac:dyDescent="0.2">
      <c r="A30" s="5"/>
      <c r="B30" s="5"/>
      <c r="C30" s="60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5"/>
      <c r="AO30" s="76"/>
      <c r="AP30" s="77" t="s">
        <v>12</v>
      </c>
      <c r="AQ30" s="77">
        <v>178</v>
      </c>
      <c r="AR30" s="77">
        <v>451</v>
      </c>
      <c r="AS30" s="77">
        <v>260</v>
      </c>
      <c r="AT30" s="77">
        <v>326</v>
      </c>
      <c r="AU30" s="77">
        <v>460</v>
      </c>
      <c r="AV30" s="77">
        <v>414</v>
      </c>
      <c r="AW30" s="77">
        <v>283</v>
      </c>
      <c r="AX30" s="77">
        <v>363</v>
      </c>
      <c r="AY30" s="77">
        <v>529</v>
      </c>
      <c r="AZ30" s="77">
        <v>412</v>
      </c>
      <c r="BA30" s="77">
        <v>295</v>
      </c>
      <c r="BB30" s="77">
        <v>226</v>
      </c>
      <c r="BC30" s="77">
        <v>365</v>
      </c>
      <c r="BD30" s="77">
        <v>443</v>
      </c>
      <c r="BE30" s="77">
        <v>358</v>
      </c>
      <c r="BF30" s="77">
        <v>300</v>
      </c>
      <c r="BG30" s="77">
        <v>475</v>
      </c>
      <c r="BH30" s="77">
        <v>466</v>
      </c>
      <c r="BI30" s="77">
        <v>315</v>
      </c>
      <c r="BJ30" s="77">
        <v>273</v>
      </c>
      <c r="BK30" s="77">
        <v>365</v>
      </c>
      <c r="BL30" s="77">
        <v>318</v>
      </c>
      <c r="BM30" s="77">
        <v>275</v>
      </c>
      <c r="BN30" s="77">
        <v>189</v>
      </c>
      <c r="BO30" s="78">
        <v>402</v>
      </c>
      <c r="BP30" s="78">
        <v>325</v>
      </c>
      <c r="BQ30" s="78">
        <v>351</v>
      </c>
      <c r="BR30" s="78">
        <v>356</v>
      </c>
      <c r="BS30" s="78">
        <v>364</v>
      </c>
      <c r="BT30" s="78">
        <v>358</v>
      </c>
      <c r="BU30" s="78">
        <v>345</v>
      </c>
      <c r="BV30" s="78">
        <v>299</v>
      </c>
      <c r="BW30" s="78">
        <v>405</v>
      </c>
      <c r="BX30" s="78">
        <v>535</v>
      </c>
      <c r="BY30" s="78">
        <v>319</v>
      </c>
      <c r="BZ30" s="78">
        <v>452</v>
      </c>
      <c r="CA30" s="78">
        <v>338</v>
      </c>
      <c r="CB30" s="78">
        <v>415</v>
      </c>
      <c r="CC30" s="78">
        <v>268</v>
      </c>
      <c r="CD30" s="78">
        <v>208</v>
      </c>
      <c r="CE30" s="78">
        <v>332</v>
      </c>
      <c r="CF30" s="78">
        <v>384</v>
      </c>
      <c r="CG30" s="78">
        <v>274</v>
      </c>
      <c r="CH30" s="78">
        <v>243</v>
      </c>
      <c r="CI30" s="78">
        <v>315</v>
      </c>
      <c r="CJ30" s="78">
        <v>183</v>
      </c>
      <c r="CK30" s="78">
        <v>357</v>
      </c>
      <c r="CL30" s="78">
        <v>53</v>
      </c>
      <c r="CM30" s="78">
        <v>480</v>
      </c>
      <c r="CN30" s="78">
        <v>153</v>
      </c>
      <c r="CO30" s="78">
        <v>195</v>
      </c>
      <c r="CP30" s="78">
        <v>170</v>
      </c>
      <c r="CQ30" s="79">
        <v>136</v>
      </c>
      <c r="CR30" s="79">
        <v>553</v>
      </c>
      <c r="CS30" s="79">
        <v>436</v>
      </c>
      <c r="CT30" s="79">
        <v>490</v>
      </c>
      <c r="CU30" s="79">
        <v>228</v>
      </c>
      <c r="CV30" s="79">
        <v>905</v>
      </c>
      <c r="CW30" s="78">
        <v>521</v>
      </c>
      <c r="CX30" s="79">
        <v>400</v>
      </c>
      <c r="CY30" s="79">
        <v>485</v>
      </c>
      <c r="CZ30" s="79">
        <v>349</v>
      </c>
      <c r="DA30" s="78">
        <v>483</v>
      </c>
      <c r="DB30" s="79">
        <v>340</v>
      </c>
      <c r="DC30" s="78">
        <v>617</v>
      </c>
      <c r="DD30" s="79">
        <v>435</v>
      </c>
      <c r="DE30" s="78">
        <v>575</v>
      </c>
      <c r="DF30" s="79">
        <v>344</v>
      </c>
      <c r="DG30" s="78">
        <v>425</v>
      </c>
      <c r="DH30" s="78">
        <v>523</v>
      </c>
      <c r="DI30" s="78">
        <v>657</v>
      </c>
      <c r="DJ30" s="78">
        <v>543</v>
      </c>
      <c r="DK30" s="78">
        <v>368</v>
      </c>
      <c r="DL30" s="78">
        <v>624</v>
      </c>
      <c r="DM30" s="78">
        <v>452</v>
      </c>
      <c r="DN30" s="78">
        <v>491</v>
      </c>
      <c r="DO30" s="78">
        <v>348</v>
      </c>
      <c r="DP30" s="78">
        <v>557</v>
      </c>
      <c r="DQ30" s="78">
        <v>349</v>
      </c>
      <c r="DR30" s="78">
        <v>497</v>
      </c>
      <c r="DS30" s="78">
        <v>388</v>
      </c>
      <c r="DT30" s="78">
        <v>0</v>
      </c>
      <c r="DU30" s="78">
        <v>373</v>
      </c>
      <c r="DV30" s="78">
        <v>224</v>
      </c>
      <c r="DW30" s="78">
        <v>172</v>
      </c>
      <c r="DX30" s="78">
        <v>390</v>
      </c>
      <c r="DY30" s="78">
        <v>0</v>
      </c>
      <c r="DZ30" s="78">
        <v>10</v>
      </c>
      <c r="EA30" s="78">
        <v>594</v>
      </c>
      <c r="EB30" s="78">
        <v>536</v>
      </c>
      <c r="EC30" s="78">
        <v>37</v>
      </c>
      <c r="ED30" s="78">
        <v>1158</v>
      </c>
      <c r="EE30" s="78">
        <v>481</v>
      </c>
      <c r="EF30" s="78">
        <v>390</v>
      </c>
      <c r="EG30" s="78">
        <v>145</v>
      </c>
      <c r="EH30" s="78">
        <v>356</v>
      </c>
      <c r="EI30" s="89">
        <v>617</v>
      </c>
      <c r="EJ30" s="89">
        <v>427</v>
      </c>
      <c r="EK30" s="89">
        <v>928</v>
      </c>
      <c r="EL30" s="89">
        <v>128</v>
      </c>
      <c r="EM30" s="89">
        <v>411</v>
      </c>
      <c r="EN30" s="89">
        <v>653</v>
      </c>
      <c r="EO30" s="89"/>
      <c r="EP30" s="89"/>
    </row>
    <row r="31" spans="1:146" ht="14.25" customHeight="1" x14ac:dyDescent="0.2">
      <c r="A31" s="5"/>
      <c r="B31" s="5"/>
      <c r="C31" s="60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5"/>
      <c r="AO31" s="76"/>
      <c r="AP31" s="77" t="s">
        <v>13</v>
      </c>
      <c r="AQ31" s="77">
        <v>390</v>
      </c>
      <c r="AR31" s="77">
        <v>263</v>
      </c>
      <c r="AS31" s="77">
        <v>200</v>
      </c>
      <c r="AT31" s="77">
        <v>298</v>
      </c>
      <c r="AU31" s="77">
        <v>458</v>
      </c>
      <c r="AV31" s="77">
        <v>371</v>
      </c>
      <c r="AW31" s="77">
        <v>263</v>
      </c>
      <c r="AX31" s="77">
        <v>474</v>
      </c>
      <c r="AY31" s="77">
        <v>393</v>
      </c>
      <c r="AZ31" s="77">
        <v>558</v>
      </c>
      <c r="BA31" s="77">
        <v>351</v>
      </c>
      <c r="BB31" s="77">
        <v>441</v>
      </c>
      <c r="BC31" s="77">
        <v>493</v>
      </c>
      <c r="BD31" s="77">
        <v>382</v>
      </c>
      <c r="BE31" s="77">
        <v>285</v>
      </c>
      <c r="BF31" s="77">
        <v>427</v>
      </c>
      <c r="BG31" s="77">
        <v>421</v>
      </c>
      <c r="BH31" s="77">
        <v>407</v>
      </c>
      <c r="BI31" s="77">
        <v>403</v>
      </c>
      <c r="BJ31" s="77">
        <v>482</v>
      </c>
      <c r="BK31" s="77">
        <v>419</v>
      </c>
      <c r="BL31" s="77">
        <v>405</v>
      </c>
      <c r="BM31" s="77">
        <v>391</v>
      </c>
      <c r="BN31" s="77">
        <v>495</v>
      </c>
      <c r="BO31" s="78">
        <v>603</v>
      </c>
      <c r="BP31" s="78">
        <v>358</v>
      </c>
      <c r="BQ31" s="78">
        <v>418</v>
      </c>
      <c r="BR31" s="78">
        <v>478</v>
      </c>
      <c r="BS31" s="78">
        <v>738</v>
      </c>
      <c r="BT31" s="78">
        <v>579</v>
      </c>
      <c r="BU31" s="78">
        <v>590</v>
      </c>
      <c r="BV31" s="78">
        <v>492</v>
      </c>
      <c r="BW31" s="78">
        <v>838</v>
      </c>
      <c r="BX31" s="78">
        <v>650</v>
      </c>
      <c r="BY31" s="78">
        <v>448</v>
      </c>
      <c r="BZ31" s="78">
        <v>529</v>
      </c>
      <c r="CA31" s="78">
        <v>865</v>
      </c>
      <c r="CB31" s="78">
        <v>1277</v>
      </c>
      <c r="CC31" s="78">
        <v>666</v>
      </c>
      <c r="CD31" s="78">
        <v>453</v>
      </c>
      <c r="CE31" s="78">
        <v>980</v>
      </c>
      <c r="CF31" s="78">
        <v>1348</v>
      </c>
      <c r="CG31" s="78">
        <v>960</v>
      </c>
      <c r="CH31" s="78">
        <v>742</v>
      </c>
      <c r="CI31" s="78">
        <v>718</v>
      </c>
      <c r="CJ31" s="78">
        <v>1243</v>
      </c>
      <c r="CK31" s="78">
        <v>1030</v>
      </c>
      <c r="CL31" s="78">
        <v>933</v>
      </c>
      <c r="CM31" s="78">
        <v>866</v>
      </c>
      <c r="CN31" s="78">
        <v>1108</v>
      </c>
      <c r="CO31" s="78">
        <v>598</v>
      </c>
      <c r="CP31" s="78">
        <v>580</v>
      </c>
      <c r="CQ31" s="79">
        <v>636</v>
      </c>
      <c r="CR31" s="79">
        <v>494</v>
      </c>
      <c r="CS31" s="79">
        <v>504</v>
      </c>
      <c r="CT31" s="79">
        <v>359</v>
      </c>
      <c r="CU31" s="79">
        <v>471</v>
      </c>
      <c r="CV31" s="79">
        <v>696</v>
      </c>
      <c r="CW31" s="78">
        <v>303</v>
      </c>
      <c r="CX31" s="79">
        <v>424</v>
      </c>
      <c r="CY31" s="79">
        <v>516</v>
      </c>
      <c r="CZ31" s="79">
        <v>445</v>
      </c>
      <c r="DA31" s="78">
        <v>432</v>
      </c>
      <c r="DB31" s="79">
        <v>246</v>
      </c>
      <c r="DC31" s="78">
        <v>273</v>
      </c>
      <c r="DD31" s="79">
        <v>306</v>
      </c>
      <c r="DE31" s="78">
        <v>323</v>
      </c>
      <c r="DF31" s="79">
        <v>249</v>
      </c>
      <c r="DG31" s="78">
        <v>314</v>
      </c>
      <c r="DH31" s="78">
        <v>576</v>
      </c>
      <c r="DI31" s="78">
        <v>341</v>
      </c>
      <c r="DJ31" s="78">
        <v>142</v>
      </c>
      <c r="DK31" s="78">
        <v>494</v>
      </c>
      <c r="DL31" s="78">
        <v>303</v>
      </c>
      <c r="DM31" s="78">
        <v>171</v>
      </c>
      <c r="DN31" s="78">
        <v>299</v>
      </c>
      <c r="DO31" s="78">
        <v>295</v>
      </c>
      <c r="DP31" s="78">
        <v>336</v>
      </c>
      <c r="DQ31" s="78">
        <v>203</v>
      </c>
      <c r="DR31" s="78">
        <v>332</v>
      </c>
      <c r="DS31" s="78">
        <v>279</v>
      </c>
      <c r="DT31" s="78">
        <v>0</v>
      </c>
      <c r="DU31" s="78">
        <v>360</v>
      </c>
      <c r="DV31" s="78">
        <v>265</v>
      </c>
      <c r="DW31" s="78">
        <v>643</v>
      </c>
      <c r="DX31" s="78">
        <v>436</v>
      </c>
      <c r="DY31" s="78">
        <v>202</v>
      </c>
      <c r="DZ31" s="78">
        <v>413</v>
      </c>
      <c r="EA31" s="78">
        <v>498</v>
      </c>
      <c r="EB31" s="78">
        <v>257</v>
      </c>
      <c r="EC31" s="78">
        <v>358</v>
      </c>
      <c r="ED31" s="78">
        <v>345</v>
      </c>
      <c r="EE31" s="78">
        <v>410</v>
      </c>
      <c r="EF31" s="78">
        <v>511</v>
      </c>
      <c r="EG31" s="78">
        <v>258</v>
      </c>
      <c r="EH31" s="78">
        <v>422</v>
      </c>
      <c r="EI31" s="89">
        <v>392</v>
      </c>
      <c r="EJ31" s="89">
        <v>134</v>
      </c>
      <c r="EK31" s="89">
        <v>625</v>
      </c>
      <c r="EL31" s="89">
        <v>191</v>
      </c>
      <c r="EM31" s="89">
        <v>198</v>
      </c>
      <c r="EN31" s="89">
        <v>489</v>
      </c>
      <c r="EO31" s="89"/>
      <c r="EP31" s="89"/>
    </row>
    <row r="32" spans="1:146" ht="14.25" customHeight="1" x14ac:dyDescent="0.2">
      <c r="A32" s="5"/>
      <c r="B32" s="5"/>
      <c r="C32" s="60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5"/>
      <c r="AO32" s="76"/>
      <c r="AP32" s="77" t="s">
        <v>14</v>
      </c>
      <c r="AQ32" s="77">
        <v>79</v>
      </c>
      <c r="AR32" s="77">
        <v>115</v>
      </c>
      <c r="AS32" s="77">
        <v>35</v>
      </c>
      <c r="AT32" s="77">
        <v>47</v>
      </c>
      <c r="AU32" s="77">
        <v>54</v>
      </c>
      <c r="AV32" s="77">
        <v>86</v>
      </c>
      <c r="AW32" s="77">
        <v>48</v>
      </c>
      <c r="AX32" s="77">
        <v>80</v>
      </c>
      <c r="AY32" s="77">
        <v>56</v>
      </c>
      <c r="AZ32" s="77">
        <v>73</v>
      </c>
      <c r="BA32" s="77">
        <v>36</v>
      </c>
      <c r="BB32" s="77">
        <v>46</v>
      </c>
      <c r="BC32" s="77">
        <v>45</v>
      </c>
      <c r="BD32" s="77">
        <v>44</v>
      </c>
      <c r="BE32" s="77">
        <v>85</v>
      </c>
      <c r="BF32" s="77">
        <v>0</v>
      </c>
      <c r="BG32" s="77">
        <v>0</v>
      </c>
      <c r="BH32" s="77">
        <v>0</v>
      </c>
      <c r="BI32" s="77">
        <v>127</v>
      </c>
      <c r="BJ32" s="77">
        <v>97</v>
      </c>
      <c r="BK32" s="77">
        <v>27</v>
      </c>
      <c r="BL32" s="77">
        <v>35</v>
      </c>
      <c r="BM32" s="77">
        <v>56</v>
      </c>
      <c r="BN32" s="77">
        <v>63</v>
      </c>
      <c r="BO32" s="78">
        <v>46</v>
      </c>
      <c r="BP32" s="78">
        <v>0</v>
      </c>
      <c r="BQ32" s="78">
        <v>107</v>
      </c>
      <c r="BR32" s="78">
        <v>0</v>
      </c>
      <c r="BS32" s="78">
        <v>0</v>
      </c>
      <c r="BT32" s="78">
        <v>91</v>
      </c>
      <c r="BU32" s="78">
        <v>146</v>
      </c>
      <c r="BV32" s="78">
        <v>0</v>
      </c>
      <c r="BW32" s="78">
        <v>120</v>
      </c>
      <c r="BX32" s="78">
        <v>16</v>
      </c>
      <c r="BY32" s="78">
        <v>58</v>
      </c>
      <c r="BZ32" s="78">
        <v>75</v>
      </c>
      <c r="CA32" s="78">
        <v>73</v>
      </c>
      <c r="CB32" s="78">
        <v>113</v>
      </c>
      <c r="CC32" s="78">
        <v>37</v>
      </c>
      <c r="CD32" s="78">
        <v>40</v>
      </c>
      <c r="CE32" s="78">
        <v>131</v>
      </c>
      <c r="CF32" s="78">
        <v>120</v>
      </c>
      <c r="CG32" s="78">
        <v>46</v>
      </c>
      <c r="CH32" s="78">
        <v>68</v>
      </c>
      <c r="CI32" s="78">
        <v>59</v>
      </c>
      <c r="CJ32" s="78">
        <v>64</v>
      </c>
      <c r="CK32" s="78">
        <v>38</v>
      </c>
      <c r="CL32" s="78">
        <v>41</v>
      </c>
      <c r="CM32" s="78">
        <v>88</v>
      </c>
      <c r="CN32" s="78">
        <v>49</v>
      </c>
      <c r="CO32" s="78">
        <v>74</v>
      </c>
      <c r="CP32" s="78">
        <v>71</v>
      </c>
      <c r="CQ32" s="79">
        <v>46</v>
      </c>
      <c r="CR32" s="79">
        <v>52</v>
      </c>
      <c r="CS32" s="79">
        <v>39</v>
      </c>
      <c r="CT32" s="79">
        <v>38</v>
      </c>
      <c r="CU32" s="79">
        <v>69</v>
      </c>
      <c r="CV32" s="79">
        <v>42</v>
      </c>
      <c r="CW32" s="78">
        <v>38</v>
      </c>
      <c r="CX32" s="79">
        <v>64</v>
      </c>
      <c r="CY32" s="79">
        <v>65</v>
      </c>
      <c r="CZ32" s="79">
        <v>41</v>
      </c>
      <c r="DA32" s="78">
        <v>38</v>
      </c>
      <c r="DB32" s="79">
        <v>43</v>
      </c>
      <c r="DC32" s="78">
        <v>67</v>
      </c>
      <c r="DD32" s="79">
        <v>50</v>
      </c>
      <c r="DE32" s="78">
        <v>29</v>
      </c>
      <c r="DF32" s="79">
        <v>63</v>
      </c>
      <c r="DG32" s="78">
        <v>53</v>
      </c>
      <c r="DH32" s="78">
        <v>69</v>
      </c>
      <c r="DI32" s="78">
        <v>42</v>
      </c>
      <c r="DJ32" s="78">
        <v>42</v>
      </c>
      <c r="DK32" s="78">
        <v>58</v>
      </c>
      <c r="DL32" s="78">
        <v>53</v>
      </c>
      <c r="DM32" s="78">
        <v>44</v>
      </c>
      <c r="DN32" s="78">
        <v>42</v>
      </c>
      <c r="DO32" s="78">
        <v>41</v>
      </c>
      <c r="DP32" s="78">
        <v>81</v>
      </c>
      <c r="DQ32" s="78">
        <v>56</v>
      </c>
      <c r="DR32" s="78">
        <v>59</v>
      </c>
      <c r="DS32" s="78">
        <v>31</v>
      </c>
      <c r="DT32" s="78">
        <v>0</v>
      </c>
      <c r="DU32" s="78">
        <v>47</v>
      </c>
      <c r="DV32" s="78">
        <v>91</v>
      </c>
      <c r="DW32" s="78">
        <v>70</v>
      </c>
      <c r="DX32" s="78">
        <v>62</v>
      </c>
      <c r="DY32" s="78">
        <v>22</v>
      </c>
      <c r="DZ32" s="78">
        <v>75</v>
      </c>
      <c r="EA32" s="78">
        <v>60</v>
      </c>
      <c r="EB32" s="78">
        <v>74</v>
      </c>
      <c r="EC32" s="78">
        <v>59</v>
      </c>
      <c r="ED32" s="78">
        <v>36</v>
      </c>
      <c r="EE32" s="78">
        <v>114</v>
      </c>
      <c r="EF32" s="78">
        <v>53</v>
      </c>
      <c r="EG32" s="78">
        <v>131</v>
      </c>
      <c r="EH32" s="78">
        <v>80</v>
      </c>
      <c r="EI32" s="89">
        <v>94</v>
      </c>
      <c r="EJ32" s="89">
        <v>250</v>
      </c>
      <c r="EK32" s="89">
        <v>170</v>
      </c>
      <c r="EL32" s="89">
        <v>133</v>
      </c>
      <c r="EM32" s="89">
        <v>28</v>
      </c>
      <c r="EN32" s="89">
        <v>118</v>
      </c>
      <c r="EO32" s="89"/>
      <c r="EP32" s="89"/>
    </row>
    <row r="33" spans="1:146" ht="14.25" customHeight="1" x14ac:dyDescent="0.2">
      <c r="A33" s="5"/>
      <c r="B33" s="5"/>
      <c r="C33" s="60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5"/>
      <c r="AO33" s="76"/>
      <c r="AP33" s="77" t="s">
        <v>15</v>
      </c>
      <c r="AQ33" s="77">
        <v>96</v>
      </c>
      <c r="AR33" s="77">
        <v>100</v>
      </c>
      <c r="AS33" s="77">
        <v>67</v>
      </c>
      <c r="AT33" s="77">
        <v>72</v>
      </c>
      <c r="AU33" s="77">
        <v>133</v>
      </c>
      <c r="AV33" s="77">
        <v>79</v>
      </c>
      <c r="AW33" s="77">
        <v>83</v>
      </c>
      <c r="AX33" s="77">
        <v>64</v>
      </c>
      <c r="AY33" s="77">
        <v>119</v>
      </c>
      <c r="AZ33" s="77">
        <v>144</v>
      </c>
      <c r="BA33" s="77">
        <v>100</v>
      </c>
      <c r="BB33" s="77">
        <v>130</v>
      </c>
      <c r="BC33" s="77">
        <v>28</v>
      </c>
      <c r="BD33" s="77">
        <v>134</v>
      </c>
      <c r="BE33" s="77">
        <v>158</v>
      </c>
      <c r="BF33" s="77">
        <v>136</v>
      </c>
      <c r="BG33" s="77">
        <v>165</v>
      </c>
      <c r="BH33" s="77">
        <v>118</v>
      </c>
      <c r="BI33" s="77">
        <v>124</v>
      </c>
      <c r="BJ33" s="77">
        <v>162</v>
      </c>
      <c r="BK33" s="77">
        <v>157</v>
      </c>
      <c r="BL33" s="77">
        <v>196</v>
      </c>
      <c r="BM33" s="77">
        <v>99</v>
      </c>
      <c r="BN33" s="77">
        <v>168</v>
      </c>
      <c r="BO33" s="78">
        <v>190</v>
      </c>
      <c r="BP33" s="78">
        <v>153</v>
      </c>
      <c r="BQ33" s="78">
        <v>129</v>
      </c>
      <c r="BR33" s="78">
        <v>135</v>
      </c>
      <c r="BS33" s="78">
        <v>180</v>
      </c>
      <c r="BT33" s="78">
        <v>135</v>
      </c>
      <c r="BU33" s="78">
        <v>161</v>
      </c>
      <c r="BV33" s="78">
        <v>208</v>
      </c>
      <c r="BW33" s="78">
        <v>205</v>
      </c>
      <c r="BX33" s="78">
        <v>225</v>
      </c>
      <c r="BY33" s="78">
        <v>140</v>
      </c>
      <c r="BZ33" s="78">
        <v>139</v>
      </c>
      <c r="CA33" s="78">
        <v>189</v>
      </c>
      <c r="CB33" s="78">
        <v>175</v>
      </c>
      <c r="CC33" s="78">
        <v>285</v>
      </c>
      <c r="CD33" s="78">
        <v>84</v>
      </c>
      <c r="CE33" s="78">
        <v>216</v>
      </c>
      <c r="CF33" s="78">
        <v>346</v>
      </c>
      <c r="CG33" s="78">
        <v>249</v>
      </c>
      <c r="CH33" s="78">
        <v>582</v>
      </c>
      <c r="CI33" s="78">
        <v>369</v>
      </c>
      <c r="CJ33" s="78">
        <v>340</v>
      </c>
      <c r="CK33" s="78">
        <v>297</v>
      </c>
      <c r="CL33" s="78">
        <v>1236</v>
      </c>
      <c r="CM33" s="78">
        <v>496</v>
      </c>
      <c r="CN33" s="78">
        <v>410</v>
      </c>
      <c r="CO33" s="78">
        <v>135</v>
      </c>
      <c r="CP33" s="78">
        <v>359</v>
      </c>
      <c r="CQ33" s="79">
        <v>139</v>
      </c>
      <c r="CR33" s="79">
        <v>177</v>
      </c>
      <c r="CS33" s="79">
        <v>113</v>
      </c>
      <c r="CT33" s="79">
        <v>158</v>
      </c>
      <c r="CU33" s="79">
        <v>97</v>
      </c>
      <c r="CV33" s="79">
        <v>115</v>
      </c>
      <c r="CW33" s="78">
        <v>81</v>
      </c>
      <c r="CX33" s="79">
        <v>151</v>
      </c>
      <c r="CY33" s="79">
        <v>109</v>
      </c>
      <c r="CZ33" s="79">
        <v>125</v>
      </c>
      <c r="DA33" s="78">
        <v>70</v>
      </c>
      <c r="DB33" s="79">
        <v>127</v>
      </c>
      <c r="DC33" s="78">
        <v>105</v>
      </c>
      <c r="DD33" s="79">
        <v>136</v>
      </c>
      <c r="DE33" s="78">
        <v>102</v>
      </c>
      <c r="DF33" s="79">
        <v>205</v>
      </c>
      <c r="DG33" s="78">
        <v>130</v>
      </c>
      <c r="DH33" s="78">
        <v>151</v>
      </c>
      <c r="DI33" s="78">
        <v>114</v>
      </c>
      <c r="DJ33" s="78">
        <v>206</v>
      </c>
      <c r="DK33" s="78">
        <v>97</v>
      </c>
      <c r="DL33" s="78">
        <v>161</v>
      </c>
      <c r="DM33" s="78">
        <v>134</v>
      </c>
      <c r="DN33" s="78">
        <v>173</v>
      </c>
      <c r="DO33" s="78">
        <v>166</v>
      </c>
      <c r="DP33" s="78">
        <v>187</v>
      </c>
      <c r="DQ33" s="78">
        <v>123</v>
      </c>
      <c r="DR33" s="78">
        <v>226</v>
      </c>
      <c r="DS33" s="78">
        <v>178</v>
      </c>
      <c r="DT33" s="78">
        <v>0</v>
      </c>
      <c r="DU33" s="78">
        <v>289</v>
      </c>
      <c r="DV33" s="78">
        <v>209</v>
      </c>
      <c r="DW33" s="78">
        <v>143</v>
      </c>
      <c r="DX33" s="78">
        <v>220</v>
      </c>
      <c r="DY33" s="78">
        <v>98</v>
      </c>
      <c r="DZ33" s="78">
        <v>126</v>
      </c>
      <c r="EA33" s="78">
        <v>177</v>
      </c>
      <c r="EB33" s="78">
        <v>106</v>
      </c>
      <c r="EC33" s="78">
        <v>40</v>
      </c>
      <c r="ED33" s="78">
        <v>139</v>
      </c>
      <c r="EE33" s="78">
        <v>166</v>
      </c>
      <c r="EF33" s="78">
        <v>79</v>
      </c>
      <c r="EG33" s="78">
        <v>109</v>
      </c>
      <c r="EH33" s="78">
        <v>164</v>
      </c>
      <c r="EI33" s="89">
        <v>10</v>
      </c>
      <c r="EJ33" s="89">
        <v>342</v>
      </c>
      <c r="EK33" s="89">
        <v>80</v>
      </c>
      <c r="EL33" s="89">
        <v>40</v>
      </c>
      <c r="EM33" s="89">
        <v>167</v>
      </c>
      <c r="EN33" s="89">
        <v>208</v>
      </c>
      <c r="EO33" s="89"/>
      <c r="EP33" s="89"/>
    </row>
    <row r="34" spans="1:146" ht="14.25" customHeight="1" x14ac:dyDescent="0.2">
      <c r="A34" s="5"/>
      <c r="B34" s="5"/>
      <c r="C34" s="27"/>
      <c r="D34" s="5"/>
      <c r="E34" s="5"/>
      <c r="F34" s="5"/>
      <c r="G34" s="5"/>
      <c r="H34" s="5"/>
      <c r="I34" s="5"/>
      <c r="J34" s="5"/>
      <c r="K34" s="5"/>
      <c r="L34" s="93"/>
      <c r="M34" s="93"/>
      <c r="N34" s="93"/>
      <c r="O34" s="37"/>
      <c r="AO34" s="76"/>
      <c r="AP34" s="77" t="s">
        <v>16</v>
      </c>
      <c r="AQ34" s="77">
        <v>219</v>
      </c>
      <c r="AR34" s="77">
        <v>188</v>
      </c>
      <c r="AS34" s="77">
        <v>135</v>
      </c>
      <c r="AT34" s="77">
        <v>300</v>
      </c>
      <c r="AU34" s="77">
        <v>215</v>
      </c>
      <c r="AV34" s="77">
        <v>404</v>
      </c>
      <c r="AW34" s="77">
        <v>218</v>
      </c>
      <c r="AX34" s="77">
        <v>286</v>
      </c>
      <c r="AY34" s="77">
        <v>283</v>
      </c>
      <c r="AZ34" s="77">
        <v>242</v>
      </c>
      <c r="BA34" s="77">
        <v>359</v>
      </c>
      <c r="BB34" s="77">
        <v>151</v>
      </c>
      <c r="BC34" s="77">
        <v>95</v>
      </c>
      <c r="BD34" s="77">
        <v>270</v>
      </c>
      <c r="BE34" s="77">
        <v>178</v>
      </c>
      <c r="BF34" s="77">
        <v>353</v>
      </c>
      <c r="BG34" s="77">
        <v>350</v>
      </c>
      <c r="BH34" s="77">
        <v>348</v>
      </c>
      <c r="BI34" s="77">
        <v>201</v>
      </c>
      <c r="BJ34" s="77">
        <v>544</v>
      </c>
      <c r="BK34" s="77">
        <v>276</v>
      </c>
      <c r="BL34" s="77">
        <v>256</v>
      </c>
      <c r="BM34" s="77">
        <v>327</v>
      </c>
      <c r="BN34" s="77">
        <v>332</v>
      </c>
      <c r="BO34" s="78">
        <v>400</v>
      </c>
      <c r="BP34" s="78">
        <v>664</v>
      </c>
      <c r="BQ34" s="78">
        <v>262</v>
      </c>
      <c r="BR34" s="78">
        <v>363</v>
      </c>
      <c r="BS34" s="78">
        <v>426</v>
      </c>
      <c r="BT34" s="78">
        <v>420</v>
      </c>
      <c r="BU34" s="78">
        <v>300</v>
      </c>
      <c r="BV34" s="78">
        <v>390</v>
      </c>
      <c r="BW34" s="78">
        <v>404</v>
      </c>
      <c r="BX34" s="78">
        <v>585</v>
      </c>
      <c r="BY34" s="78">
        <v>330</v>
      </c>
      <c r="BZ34" s="78">
        <v>567</v>
      </c>
      <c r="CA34" s="78">
        <v>863</v>
      </c>
      <c r="CB34" s="78">
        <v>1394</v>
      </c>
      <c r="CC34" s="78">
        <v>658</v>
      </c>
      <c r="CD34" s="78">
        <v>320</v>
      </c>
      <c r="CE34" s="78">
        <v>549</v>
      </c>
      <c r="CF34" s="78">
        <v>630</v>
      </c>
      <c r="CG34" s="78">
        <v>515</v>
      </c>
      <c r="CH34" s="78">
        <v>437</v>
      </c>
      <c r="CI34" s="78">
        <v>556</v>
      </c>
      <c r="CJ34" s="78">
        <v>371</v>
      </c>
      <c r="CK34" s="78">
        <v>473</v>
      </c>
      <c r="CL34" s="78">
        <v>536</v>
      </c>
      <c r="CM34" s="78">
        <v>414</v>
      </c>
      <c r="CN34" s="78">
        <v>335</v>
      </c>
      <c r="CO34" s="78">
        <v>561</v>
      </c>
      <c r="CP34" s="78">
        <v>867</v>
      </c>
      <c r="CQ34" s="79">
        <v>446</v>
      </c>
      <c r="CR34" s="79">
        <v>311</v>
      </c>
      <c r="CS34" s="79">
        <v>541</v>
      </c>
      <c r="CT34" s="79">
        <v>415</v>
      </c>
      <c r="CU34" s="79">
        <v>492</v>
      </c>
      <c r="CV34" s="79">
        <v>312</v>
      </c>
      <c r="CW34" s="78">
        <v>661</v>
      </c>
      <c r="CX34" s="79">
        <v>363</v>
      </c>
      <c r="CY34" s="79">
        <v>575</v>
      </c>
      <c r="CZ34" s="79">
        <v>501</v>
      </c>
      <c r="DA34" s="78">
        <v>302</v>
      </c>
      <c r="DB34" s="79">
        <v>194</v>
      </c>
      <c r="DC34" s="78">
        <v>438</v>
      </c>
      <c r="DD34" s="79">
        <v>345</v>
      </c>
      <c r="DE34" s="78">
        <v>347</v>
      </c>
      <c r="DF34" s="79">
        <v>142</v>
      </c>
      <c r="DG34" s="78">
        <v>359</v>
      </c>
      <c r="DH34" s="78">
        <v>194</v>
      </c>
      <c r="DI34" s="78">
        <v>532</v>
      </c>
      <c r="DJ34" s="78">
        <v>392</v>
      </c>
      <c r="DK34" s="78">
        <v>168</v>
      </c>
      <c r="DL34" s="78">
        <v>320</v>
      </c>
      <c r="DM34" s="78">
        <v>366</v>
      </c>
      <c r="DN34" s="78">
        <v>429</v>
      </c>
      <c r="DO34" s="78">
        <v>322</v>
      </c>
      <c r="DP34" s="78">
        <v>422</v>
      </c>
      <c r="DQ34" s="78">
        <v>300</v>
      </c>
      <c r="DR34" s="78">
        <v>119</v>
      </c>
      <c r="DS34" s="78">
        <v>233</v>
      </c>
      <c r="DT34" s="78">
        <v>0</v>
      </c>
      <c r="DU34" s="78">
        <v>0</v>
      </c>
      <c r="DV34" s="78">
        <v>781</v>
      </c>
      <c r="DW34" s="78">
        <v>471</v>
      </c>
      <c r="DX34" s="78">
        <v>597</v>
      </c>
      <c r="DY34" s="78">
        <v>403</v>
      </c>
      <c r="DZ34" s="78">
        <v>303</v>
      </c>
      <c r="EA34" s="78">
        <v>573</v>
      </c>
      <c r="EB34" s="78">
        <v>254</v>
      </c>
      <c r="EC34" s="78">
        <v>228</v>
      </c>
      <c r="ED34" s="78">
        <v>252</v>
      </c>
      <c r="EE34" s="78">
        <v>271</v>
      </c>
      <c r="EF34" s="78">
        <v>309</v>
      </c>
      <c r="EG34" s="78">
        <v>477</v>
      </c>
      <c r="EH34" s="78">
        <v>241</v>
      </c>
      <c r="EI34" s="89">
        <v>199</v>
      </c>
      <c r="EJ34" s="89">
        <v>183</v>
      </c>
      <c r="EK34" s="89">
        <v>1049</v>
      </c>
      <c r="EL34" s="89">
        <v>347</v>
      </c>
      <c r="EM34" s="89">
        <v>411</v>
      </c>
      <c r="EN34" s="89">
        <v>167</v>
      </c>
      <c r="EO34" s="89"/>
      <c r="EP34" s="89"/>
    </row>
    <row r="35" spans="1:146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AO35" s="76"/>
      <c r="AP35" s="77" t="s">
        <v>17</v>
      </c>
      <c r="AQ35" s="77">
        <v>627</v>
      </c>
      <c r="AR35" s="77">
        <v>558</v>
      </c>
      <c r="AS35" s="77">
        <v>444</v>
      </c>
      <c r="AT35" s="77">
        <v>535</v>
      </c>
      <c r="AU35" s="77">
        <v>616</v>
      </c>
      <c r="AV35" s="77">
        <v>514</v>
      </c>
      <c r="AW35" s="77">
        <v>181</v>
      </c>
      <c r="AX35" s="77">
        <v>921</v>
      </c>
      <c r="AY35" s="77">
        <v>473</v>
      </c>
      <c r="AZ35" s="77">
        <v>876</v>
      </c>
      <c r="BA35" s="77">
        <v>902</v>
      </c>
      <c r="BB35" s="77">
        <v>1134</v>
      </c>
      <c r="BC35" s="77">
        <v>1032</v>
      </c>
      <c r="BD35" s="77">
        <v>623</v>
      </c>
      <c r="BE35" s="77">
        <v>934</v>
      </c>
      <c r="BF35" s="77">
        <v>563</v>
      </c>
      <c r="BG35" s="77">
        <v>888</v>
      </c>
      <c r="BH35" s="77">
        <v>766</v>
      </c>
      <c r="BI35" s="77">
        <v>338</v>
      </c>
      <c r="BJ35" s="77">
        <v>1136</v>
      </c>
      <c r="BK35" s="77">
        <v>1331</v>
      </c>
      <c r="BL35" s="77">
        <v>963</v>
      </c>
      <c r="BM35" s="77">
        <v>1295</v>
      </c>
      <c r="BN35" s="77">
        <v>2189</v>
      </c>
      <c r="BO35" s="78">
        <v>2795</v>
      </c>
      <c r="BP35" s="78">
        <v>1626</v>
      </c>
      <c r="BQ35" s="78">
        <v>960</v>
      </c>
      <c r="BR35" s="78">
        <v>1237</v>
      </c>
      <c r="BS35" s="78">
        <v>1030</v>
      </c>
      <c r="BT35" s="78">
        <v>2122</v>
      </c>
      <c r="BU35" s="78">
        <v>1719</v>
      </c>
      <c r="BV35" s="78">
        <v>1907</v>
      </c>
      <c r="BW35" s="78">
        <v>2012</v>
      </c>
      <c r="BX35" s="78">
        <v>1440</v>
      </c>
      <c r="BY35" s="78">
        <v>823</v>
      </c>
      <c r="BZ35" s="78">
        <v>1319</v>
      </c>
      <c r="CA35" s="78">
        <v>2132</v>
      </c>
      <c r="CB35" s="78">
        <v>2041</v>
      </c>
      <c r="CC35" s="78">
        <v>1098</v>
      </c>
      <c r="CD35" s="78">
        <v>820</v>
      </c>
      <c r="CE35" s="78">
        <v>1681</v>
      </c>
      <c r="CF35" s="78">
        <v>2098</v>
      </c>
      <c r="CG35" s="78">
        <v>1548</v>
      </c>
      <c r="CH35" s="78">
        <v>2076</v>
      </c>
      <c r="CI35" s="78">
        <v>2825</v>
      </c>
      <c r="CJ35" s="78">
        <v>3626</v>
      </c>
      <c r="CK35" s="78">
        <v>2320</v>
      </c>
      <c r="CL35" s="78">
        <v>1751</v>
      </c>
      <c r="CM35" s="78">
        <v>2052</v>
      </c>
      <c r="CN35" s="78">
        <v>1288</v>
      </c>
      <c r="CO35" s="78">
        <v>490</v>
      </c>
      <c r="CP35" s="78">
        <v>345</v>
      </c>
      <c r="CQ35" s="79">
        <v>443</v>
      </c>
      <c r="CR35" s="79">
        <v>572</v>
      </c>
      <c r="CS35" s="79">
        <v>409</v>
      </c>
      <c r="CT35" s="79">
        <v>444</v>
      </c>
      <c r="CU35" s="79">
        <v>444</v>
      </c>
      <c r="CV35" s="79">
        <v>528</v>
      </c>
      <c r="CW35" s="78">
        <v>374</v>
      </c>
      <c r="CX35" s="79">
        <v>310</v>
      </c>
      <c r="CY35" s="79">
        <v>530</v>
      </c>
      <c r="CZ35" s="79">
        <v>366</v>
      </c>
      <c r="DA35" s="78">
        <v>311</v>
      </c>
      <c r="DB35" s="79">
        <v>535</v>
      </c>
      <c r="DC35" s="78">
        <v>368</v>
      </c>
      <c r="DD35" s="79">
        <v>472</v>
      </c>
      <c r="DE35" s="78">
        <v>310</v>
      </c>
      <c r="DF35" s="79">
        <v>484</v>
      </c>
      <c r="DG35" s="78">
        <v>407</v>
      </c>
      <c r="DH35" s="78">
        <v>543</v>
      </c>
      <c r="DI35" s="78">
        <v>341</v>
      </c>
      <c r="DJ35" s="78">
        <v>428</v>
      </c>
      <c r="DK35" s="78">
        <v>437</v>
      </c>
      <c r="DL35" s="78">
        <v>369</v>
      </c>
      <c r="DM35" s="78">
        <v>345</v>
      </c>
      <c r="DN35" s="78">
        <v>563</v>
      </c>
      <c r="DO35" s="78">
        <v>473</v>
      </c>
      <c r="DP35" s="78">
        <v>494</v>
      </c>
      <c r="DQ35" s="78">
        <v>273</v>
      </c>
      <c r="DR35" s="78">
        <v>438</v>
      </c>
      <c r="DS35" s="78">
        <v>342</v>
      </c>
      <c r="DT35" s="78">
        <v>0</v>
      </c>
      <c r="DU35" s="78">
        <v>310</v>
      </c>
      <c r="DV35" s="78">
        <v>632</v>
      </c>
      <c r="DW35" s="78">
        <v>301</v>
      </c>
      <c r="DX35" s="78">
        <v>366</v>
      </c>
      <c r="DY35" s="78">
        <v>315</v>
      </c>
      <c r="DZ35" s="78">
        <v>7</v>
      </c>
      <c r="EA35" s="78">
        <v>0</v>
      </c>
      <c r="EB35" s="78">
        <v>692</v>
      </c>
      <c r="EC35" s="78">
        <v>1040</v>
      </c>
      <c r="ED35" s="78">
        <v>528</v>
      </c>
      <c r="EE35" s="78">
        <v>272</v>
      </c>
      <c r="EF35" s="78">
        <v>1117</v>
      </c>
      <c r="EG35" s="78">
        <v>570</v>
      </c>
      <c r="EH35" s="78">
        <v>499</v>
      </c>
      <c r="EI35" s="89">
        <v>1029</v>
      </c>
      <c r="EJ35" s="89">
        <v>768</v>
      </c>
      <c r="EK35" s="89">
        <v>695</v>
      </c>
      <c r="EL35" s="89">
        <v>479</v>
      </c>
      <c r="EM35" s="89">
        <v>472</v>
      </c>
      <c r="EN35" s="89">
        <v>707</v>
      </c>
      <c r="EO35" s="89"/>
      <c r="EP35" s="89"/>
    </row>
    <row r="36" spans="1:146" x14ac:dyDescent="0.2">
      <c r="A36" s="5"/>
      <c r="B36" s="5"/>
      <c r="C36" s="5"/>
      <c r="D36" s="1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AO36" s="76"/>
      <c r="AP36" s="77" t="s">
        <v>56</v>
      </c>
      <c r="AQ36" s="80">
        <f>+SUM(AQ28:AQ35)</f>
        <v>1811</v>
      </c>
      <c r="AR36" s="80">
        <f t="shared" ref="AR36:DC36" si="0">+SUM(AR28:AR35)</f>
        <v>1890</v>
      </c>
      <c r="AS36" s="80">
        <f t="shared" si="0"/>
        <v>1276</v>
      </c>
      <c r="AT36" s="80">
        <f t="shared" si="0"/>
        <v>1862</v>
      </c>
      <c r="AU36" s="80">
        <f t="shared" si="0"/>
        <v>2226</v>
      </c>
      <c r="AV36" s="80">
        <f t="shared" si="0"/>
        <v>2032</v>
      </c>
      <c r="AW36" s="80">
        <f t="shared" si="0"/>
        <v>1271</v>
      </c>
      <c r="AX36" s="80">
        <f t="shared" si="0"/>
        <v>2361</v>
      </c>
      <c r="AY36" s="80">
        <f t="shared" si="0"/>
        <v>2045</v>
      </c>
      <c r="AZ36" s="80">
        <f t="shared" si="0"/>
        <v>2569</v>
      </c>
      <c r="BA36" s="80">
        <f t="shared" si="0"/>
        <v>2198</v>
      </c>
      <c r="BB36" s="80">
        <f t="shared" si="0"/>
        <v>2279</v>
      </c>
      <c r="BC36" s="80">
        <f t="shared" si="0"/>
        <v>2255</v>
      </c>
      <c r="BD36" s="80">
        <f t="shared" si="0"/>
        <v>2160</v>
      </c>
      <c r="BE36" s="80">
        <f t="shared" si="0"/>
        <v>2103</v>
      </c>
      <c r="BF36" s="80">
        <f t="shared" si="0"/>
        <v>2012</v>
      </c>
      <c r="BG36" s="80">
        <f t="shared" si="0"/>
        <v>2466</v>
      </c>
      <c r="BH36" s="80">
        <f t="shared" si="0"/>
        <v>2408</v>
      </c>
      <c r="BI36" s="80">
        <f t="shared" si="0"/>
        <v>1649</v>
      </c>
      <c r="BJ36" s="80">
        <f t="shared" si="0"/>
        <v>2916</v>
      </c>
      <c r="BK36" s="80">
        <f t="shared" si="0"/>
        <v>2841</v>
      </c>
      <c r="BL36" s="80">
        <f t="shared" si="0"/>
        <v>2589</v>
      </c>
      <c r="BM36" s="80">
        <f t="shared" si="0"/>
        <v>2585</v>
      </c>
      <c r="BN36" s="80">
        <f t="shared" si="0"/>
        <v>3565</v>
      </c>
      <c r="BO36" s="80">
        <f t="shared" si="0"/>
        <v>4641</v>
      </c>
      <c r="BP36" s="80">
        <f t="shared" si="0"/>
        <v>3423</v>
      </c>
      <c r="BQ36" s="80">
        <f t="shared" si="0"/>
        <v>2396</v>
      </c>
      <c r="BR36" s="80">
        <f t="shared" si="0"/>
        <v>2760</v>
      </c>
      <c r="BS36" s="80">
        <f t="shared" si="0"/>
        <v>3182</v>
      </c>
      <c r="BT36" s="80">
        <f t="shared" si="0"/>
        <v>4075</v>
      </c>
      <c r="BU36" s="80">
        <f t="shared" si="0"/>
        <v>4339</v>
      </c>
      <c r="BV36" s="80">
        <f t="shared" si="0"/>
        <v>4280</v>
      </c>
      <c r="BW36" s="80">
        <f t="shared" si="0"/>
        <v>4615</v>
      </c>
      <c r="BX36" s="80">
        <f t="shared" si="0"/>
        <v>4364</v>
      </c>
      <c r="BY36" s="80">
        <f t="shared" si="0"/>
        <v>2690</v>
      </c>
      <c r="BZ36" s="80">
        <f t="shared" si="0"/>
        <v>3539</v>
      </c>
      <c r="CA36" s="80">
        <f t="shared" si="0"/>
        <v>4793</v>
      </c>
      <c r="CB36" s="80">
        <f t="shared" si="0"/>
        <v>5762</v>
      </c>
      <c r="CC36" s="80">
        <f t="shared" si="0"/>
        <v>3206</v>
      </c>
      <c r="CD36" s="80">
        <f t="shared" si="0"/>
        <v>2136</v>
      </c>
      <c r="CE36" s="80">
        <f t="shared" si="0"/>
        <v>4475</v>
      </c>
      <c r="CF36" s="80">
        <f t="shared" si="0"/>
        <v>5701</v>
      </c>
      <c r="CG36" s="80">
        <f t="shared" si="0"/>
        <v>4089</v>
      </c>
      <c r="CH36" s="80">
        <f t="shared" si="0"/>
        <v>4404</v>
      </c>
      <c r="CI36" s="80">
        <f t="shared" si="0"/>
        <v>5239</v>
      </c>
      <c r="CJ36" s="80">
        <f t="shared" si="0"/>
        <v>6403</v>
      </c>
      <c r="CK36" s="80">
        <f t="shared" si="0"/>
        <v>4705</v>
      </c>
      <c r="CL36" s="80">
        <f t="shared" si="0"/>
        <v>4711</v>
      </c>
      <c r="CM36" s="80">
        <f t="shared" si="0"/>
        <v>4708</v>
      </c>
      <c r="CN36" s="80">
        <f t="shared" si="0"/>
        <v>3633</v>
      </c>
      <c r="CO36" s="80">
        <f t="shared" si="0"/>
        <v>2378</v>
      </c>
      <c r="CP36" s="80">
        <f t="shared" si="0"/>
        <v>2786</v>
      </c>
      <c r="CQ36" s="80">
        <f t="shared" si="0"/>
        <v>2263</v>
      </c>
      <c r="CR36" s="80">
        <f t="shared" si="0"/>
        <v>2464</v>
      </c>
      <c r="CS36" s="80">
        <f t="shared" si="0"/>
        <v>2322</v>
      </c>
      <c r="CT36" s="80">
        <f t="shared" si="0"/>
        <v>2224</v>
      </c>
      <c r="CU36" s="80">
        <f t="shared" si="0"/>
        <v>2205</v>
      </c>
      <c r="CV36" s="80">
        <f t="shared" si="0"/>
        <v>3038</v>
      </c>
      <c r="CW36" s="80">
        <f t="shared" si="0"/>
        <v>2380</v>
      </c>
      <c r="CX36" s="80">
        <f t="shared" si="0"/>
        <v>2102</v>
      </c>
      <c r="CY36" s="80">
        <f t="shared" si="0"/>
        <v>2834</v>
      </c>
      <c r="CZ36" s="80">
        <f t="shared" si="0"/>
        <v>2312</v>
      </c>
      <c r="DA36" s="80">
        <f t="shared" si="0"/>
        <v>2069</v>
      </c>
      <c r="DB36" s="80">
        <f t="shared" si="0"/>
        <v>1944</v>
      </c>
      <c r="DC36" s="80">
        <f t="shared" si="0"/>
        <v>2396</v>
      </c>
      <c r="DD36" s="80">
        <f t="shared" ref="DD36:DR36" si="1">+SUM(DD28:DD35)</f>
        <v>2270</v>
      </c>
      <c r="DE36" s="80">
        <f t="shared" si="1"/>
        <v>2165</v>
      </c>
      <c r="DF36" s="80">
        <f t="shared" si="1"/>
        <v>1975</v>
      </c>
      <c r="DG36" s="80">
        <f t="shared" si="1"/>
        <v>2301</v>
      </c>
      <c r="DH36" s="80">
        <f t="shared" si="1"/>
        <v>2676</v>
      </c>
      <c r="DI36" s="80">
        <f t="shared" si="1"/>
        <v>2608</v>
      </c>
      <c r="DJ36" s="80">
        <f t="shared" si="1"/>
        <v>2346</v>
      </c>
      <c r="DK36" s="80">
        <f t="shared" si="1"/>
        <v>2348</v>
      </c>
      <c r="DL36" s="80">
        <f t="shared" si="1"/>
        <v>2537</v>
      </c>
      <c r="DM36" s="80">
        <f t="shared" si="1"/>
        <v>2317</v>
      </c>
      <c r="DN36" s="80">
        <f t="shared" si="1"/>
        <v>2739</v>
      </c>
      <c r="DO36" s="80">
        <f t="shared" si="1"/>
        <v>2440</v>
      </c>
      <c r="DP36" s="80">
        <f t="shared" si="1"/>
        <v>2962</v>
      </c>
      <c r="DQ36" s="80">
        <f t="shared" si="1"/>
        <v>1977</v>
      </c>
      <c r="DR36" s="80">
        <f t="shared" si="1"/>
        <v>2376</v>
      </c>
      <c r="DS36" s="80">
        <f t="shared" ref="DS36:DZ36" si="2">+SUM(DS28:DS35)</f>
        <v>2182</v>
      </c>
      <c r="DT36" s="80">
        <f t="shared" si="2"/>
        <v>138</v>
      </c>
      <c r="DU36" s="80">
        <f t="shared" si="2"/>
        <v>2364</v>
      </c>
      <c r="DV36" s="80">
        <f t="shared" si="2"/>
        <v>3024</v>
      </c>
      <c r="DW36" s="80">
        <f t="shared" si="2"/>
        <v>2663</v>
      </c>
      <c r="DX36" s="80">
        <f t="shared" si="2"/>
        <v>3256</v>
      </c>
      <c r="DY36" s="80">
        <f t="shared" si="2"/>
        <v>1889</v>
      </c>
      <c r="DZ36" s="80">
        <f t="shared" si="2"/>
        <v>1660</v>
      </c>
      <c r="EA36" s="80">
        <f t="shared" ref="EA36:EH36" si="3">+SUM(EA28:EA35)</f>
        <v>3026</v>
      </c>
      <c r="EB36" s="80">
        <f t="shared" si="3"/>
        <v>2671</v>
      </c>
      <c r="EC36" s="80">
        <f t="shared" si="3"/>
        <v>2360</v>
      </c>
      <c r="ED36" s="80">
        <f t="shared" si="3"/>
        <v>3491</v>
      </c>
      <c r="EE36" s="80">
        <f t="shared" si="3"/>
        <v>2697</v>
      </c>
      <c r="EF36" s="80">
        <f t="shared" si="3"/>
        <v>2744</v>
      </c>
      <c r="EG36" s="80">
        <f t="shared" si="3"/>
        <v>2484</v>
      </c>
      <c r="EH36" s="80">
        <f t="shared" si="3"/>
        <v>2117</v>
      </c>
      <c r="EI36" s="90">
        <f t="shared" ref="EI36:EP36" si="4">+SUM(EI28:EI35)</f>
        <v>3315</v>
      </c>
      <c r="EJ36" s="90">
        <f t="shared" si="4"/>
        <v>3696</v>
      </c>
      <c r="EK36" s="90">
        <f t="shared" si="4"/>
        <v>3585</v>
      </c>
      <c r="EL36" s="90">
        <f t="shared" si="4"/>
        <v>2335</v>
      </c>
      <c r="EM36" s="90">
        <f t="shared" si="4"/>
        <v>2604</v>
      </c>
      <c r="EN36" s="90">
        <f t="shared" si="4"/>
        <v>3085</v>
      </c>
      <c r="EO36" s="90">
        <f t="shared" si="4"/>
        <v>0</v>
      </c>
      <c r="EP36" s="90">
        <f t="shared" si="4"/>
        <v>0</v>
      </c>
    </row>
    <row r="37" spans="1:146" x14ac:dyDescent="0.2">
      <c r="A37" s="5"/>
      <c r="B37" s="5"/>
      <c r="C37" s="5"/>
      <c r="D37" s="1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AO37" s="76"/>
      <c r="AP37" s="77"/>
      <c r="AQ37" s="98">
        <f>+SUM(AQ36:AT36)</f>
        <v>6839</v>
      </c>
      <c r="AR37" s="98"/>
      <c r="AS37" s="98"/>
      <c r="AT37" s="98"/>
      <c r="AU37" s="98">
        <f>+SUM(AU36:AX36)</f>
        <v>7890</v>
      </c>
      <c r="AV37" s="98"/>
      <c r="AW37" s="98"/>
      <c r="AX37" s="98"/>
      <c r="AY37" s="98">
        <f>+SUM(AY36:BB36)</f>
        <v>9091</v>
      </c>
      <c r="AZ37" s="98"/>
      <c r="BA37" s="98"/>
      <c r="BB37" s="98"/>
      <c r="BC37" s="98">
        <f>+SUM(BC36:BF36)</f>
        <v>8530</v>
      </c>
      <c r="BD37" s="98"/>
      <c r="BE37" s="98"/>
      <c r="BF37" s="98"/>
      <c r="BG37" s="98">
        <f>+SUM(BG36:BJ36)</f>
        <v>9439</v>
      </c>
      <c r="BH37" s="98"/>
      <c r="BI37" s="98"/>
      <c r="BJ37" s="98"/>
      <c r="BK37" s="98">
        <f>+SUM(BK36:BN36)</f>
        <v>11580</v>
      </c>
      <c r="BL37" s="98"/>
      <c r="BM37" s="98"/>
      <c r="BN37" s="98"/>
      <c r="BO37" s="98">
        <f>+SUM(BO36:BR36)</f>
        <v>13220</v>
      </c>
      <c r="BP37" s="98"/>
      <c r="BQ37" s="98"/>
      <c r="BR37" s="98"/>
      <c r="BS37" s="98">
        <f>+SUM(BS36:BV36)</f>
        <v>15876</v>
      </c>
      <c r="BT37" s="98"/>
      <c r="BU37" s="98"/>
      <c r="BV37" s="98"/>
      <c r="BW37" s="98">
        <f>+SUM(BW36:BZ36)</f>
        <v>15208</v>
      </c>
      <c r="BX37" s="98"/>
      <c r="BY37" s="98"/>
      <c r="BZ37" s="98"/>
      <c r="CA37" s="98">
        <f>+SUM(CA36:CD36)</f>
        <v>15897</v>
      </c>
      <c r="CB37" s="98"/>
      <c r="CC37" s="98"/>
      <c r="CD37" s="98"/>
      <c r="CE37" s="98">
        <f>+SUM(CE36:CH36)</f>
        <v>18669</v>
      </c>
      <c r="CF37" s="98"/>
      <c r="CG37" s="98"/>
      <c r="CH37" s="98"/>
      <c r="CI37" s="98">
        <f>+SUM(CI36:CL36)</f>
        <v>21058</v>
      </c>
      <c r="CJ37" s="98"/>
      <c r="CK37" s="98"/>
      <c r="CL37" s="98"/>
      <c r="CM37" s="98">
        <f>+SUM(CM36:CP36)</f>
        <v>13505</v>
      </c>
      <c r="CN37" s="98"/>
      <c r="CO37" s="98"/>
      <c r="CP37" s="98"/>
      <c r="CQ37" s="98">
        <f>+SUM(CQ36:CT36)</f>
        <v>9273</v>
      </c>
      <c r="CR37" s="98"/>
      <c r="CS37" s="98"/>
      <c r="CT37" s="98"/>
      <c r="CU37" s="98">
        <f>+SUM(CU36:CX36)</f>
        <v>9725</v>
      </c>
      <c r="CV37" s="98"/>
      <c r="CW37" s="98"/>
      <c r="CX37" s="98"/>
      <c r="CY37" s="98">
        <f>+SUM(CY36:DB36)</f>
        <v>9159</v>
      </c>
      <c r="CZ37" s="98"/>
      <c r="DA37" s="98"/>
      <c r="DB37" s="98"/>
      <c r="DC37" s="98">
        <f>+SUM(DC36:DF36)</f>
        <v>8806</v>
      </c>
      <c r="DD37" s="98"/>
      <c r="DE37" s="98"/>
      <c r="DF37" s="98"/>
      <c r="DG37" s="98">
        <f>+SUM(DG36:DJ36)</f>
        <v>9931</v>
      </c>
      <c r="DH37" s="98"/>
      <c r="DI37" s="98"/>
      <c r="DJ37" s="98"/>
      <c r="DK37" s="98">
        <f>+SUM(DK36:DN36)</f>
        <v>9941</v>
      </c>
      <c r="DL37" s="98"/>
      <c r="DM37" s="98"/>
      <c r="DN37" s="98"/>
      <c r="DO37" s="98">
        <f>+SUM(DO36:DR36)</f>
        <v>9755</v>
      </c>
      <c r="DP37" s="98"/>
      <c r="DQ37" s="98"/>
      <c r="DR37" s="98"/>
      <c r="DS37" s="98">
        <f>+SUM(DS36:DV36)</f>
        <v>7708</v>
      </c>
      <c r="DT37" s="98"/>
      <c r="DU37" s="98"/>
      <c r="DV37" s="98"/>
      <c r="DW37" s="97">
        <f>+SUM(DW36:DZ36)</f>
        <v>9468</v>
      </c>
      <c r="DX37" s="97"/>
      <c r="DY37" s="97"/>
      <c r="DZ37" s="97"/>
      <c r="EA37" s="97">
        <f>+SUM(EA36:ED36)</f>
        <v>11548</v>
      </c>
      <c r="EB37" s="97"/>
      <c r="EC37" s="97"/>
      <c r="ED37" s="97"/>
      <c r="EE37" s="97">
        <f>+SUM(EE36:EH36)</f>
        <v>10042</v>
      </c>
      <c r="EF37" s="97"/>
      <c r="EG37" s="97"/>
      <c r="EH37" s="97"/>
      <c r="EI37" s="95">
        <f>+SUM(EI36:EL36)</f>
        <v>12931</v>
      </c>
      <c r="EJ37" s="95"/>
      <c r="EK37" s="95"/>
      <c r="EL37" s="95"/>
      <c r="EM37" s="95">
        <f>+SUM(EM36:EP36)</f>
        <v>5689</v>
      </c>
      <c r="EN37" s="95"/>
      <c r="EO37" s="95"/>
      <c r="EP37" s="95"/>
    </row>
    <row r="38" spans="1:146" x14ac:dyDescent="0.25">
      <c r="A38" s="5"/>
      <c r="B38" s="5"/>
      <c r="C38" s="5"/>
      <c r="D38" s="1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EA38" s="76"/>
      <c r="EB38" s="76"/>
      <c r="EC38" s="76"/>
      <c r="ED38" s="76"/>
      <c r="EE38" s="76"/>
      <c r="EF38" s="76"/>
      <c r="EG38" s="76"/>
      <c r="EH38" s="76"/>
      <c r="EI38" s="17"/>
      <c r="EJ38" s="17"/>
      <c r="EK38" s="17"/>
      <c r="EL38" s="17"/>
      <c r="EM38" s="17"/>
      <c r="EN38" s="17"/>
      <c r="EO38" s="17"/>
    </row>
    <row r="39" spans="1:146" x14ac:dyDescent="0.25">
      <c r="A39" s="5"/>
      <c r="B39" s="5"/>
      <c r="C39" s="5"/>
      <c r="D39" s="1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EA39" s="76"/>
      <c r="EB39" s="76"/>
      <c r="EC39" s="76"/>
      <c r="ED39" s="76"/>
      <c r="EE39" s="76"/>
      <c r="EF39" s="76"/>
      <c r="EG39" s="76"/>
      <c r="EH39" s="76"/>
      <c r="EI39" s="17"/>
      <c r="EJ39" s="17"/>
      <c r="EK39" s="17"/>
      <c r="EL39" s="17"/>
      <c r="EM39" s="17"/>
      <c r="EN39" s="17"/>
      <c r="EO39" s="17"/>
    </row>
    <row r="40" spans="1:146" x14ac:dyDescent="0.25">
      <c r="A40" s="5"/>
      <c r="B40" s="5"/>
      <c r="C40" s="5"/>
      <c r="D40" s="1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EA40" s="76"/>
      <c r="EB40" s="76"/>
      <c r="EC40" s="76"/>
      <c r="ED40" s="76"/>
      <c r="EE40" s="76"/>
      <c r="EF40" s="76"/>
      <c r="EG40" s="76"/>
      <c r="EH40" s="76"/>
      <c r="EI40" s="17"/>
      <c r="EJ40" s="17"/>
      <c r="EK40" s="17"/>
      <c r="EL40" s="17"/>
      <c r="EM40" s="17"/>
      <c r="EN40" s="17"/>
      <c r="EO40" s="17"/>
    </row>
    <row r="41" spans="1:146" x14ac:dyDescent="0.25">
      <c r="A41" s="5"/>
      <c r="B41" s="5"/>
      <c r="C41" s="5"/>
      <c r="D41" s="1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6"/>
      <c r="EI41" s="17"/>
      <c r="EJ41" s="17"/>
      <c r="EK41" s="17"/>
      <c r="EL41" s="17"/>
      <c r="EM41" s="17"/>
      <c r="EN41" s="17"/>
      <c r="EO41" s="17"/>
    </row>
    <row r="42" spans="1:146" x14ac:dyDescent="0.25">
      <c r="A42" s="5"/>
      <c r="B42" s="5"/>
      <c r="C42" s="5"/>
      <c r="D42" s="1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6"/>
    </row>
    <row r="43" spans="1:146" x14ac:dyDescent="0.25">
      <c r="A43" s="5"/>
      <c r="B43" s="5"/>
      <c r="C43" s="5"/>
      <c r="D43" s="1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DW43" s="17"/>
      <c r="DX43" s="17"/>
      <c r="DY43" s="17"/>
      <c r="DZ43" s="17"/>
      <c r="EA43" s="6"/>
    </row>
    <row r="44" spans="1:146" x14ac:dyDescent="0.25">
      <c r="A44" s="5"/>
      <c r="B44" s="5"/>
      <c r="C44" s="5"/>
      <c r="D44" s="1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DW44" s="17"/>
      <c r="DX44" s="17"/>
      <c r="DY44" s="17"/>
      <c r="DZ44" s="17"/>
      <c r="EA44" s="6"/>
      <c r="EI44" s="17"/>
      <c r="EJ44" s="17"/>
    </row>
    <row r="45" spans="1:146" x14ac:dyDescent="0.25">
      <c r="A45" s="5"/>
      <c r="B45" s="5"/>
      <c r="C45" s="5"/>
      <c r="D45" s="1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46" x14ac:dyDescent="0.25">
      <c r="A46" s="5"/>
      <c r="B46" s="5"/>
      <c r="C46" s="5"/>
      <c r="D46" s="1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46" x14ac:dyDescent="0.25">
      <c r="A47" s="5"/>
      <c r="B47" s="5"/>
      <c r="C47" s="5"/>
      <c r="D47" s="1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46" x14ac:dyDescent="0.25">
      <c r="A48" s="5"/>
      <c r="B48" s="5"/>
      <c r="C48" s="5"/>
      <c r="D48" s="1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x14ac:dyDescent="0.25">
      <c r="A49" s="5"/>
      <c r="B49" s="5"/>
      <c r="C49" s="5"/>
      <c r="D49" s="1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x14ac:dyDescent="0.25">
      <c r="A50" s="5"/>
      <c r="B50" s="5"/>
      <c r="C50" s="5"/>
      <c r="D50" s="1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x14ac:dyDescent="0.25">
      <c r="A51" s="5"/>
      <c r="B51" s="5"/>
      <c r="C51" s="5"/>
      <c r="D51" s="1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x14ac:dyDescent="0.25">
      <c r="A52" s="5"/>
      <c r="B52" s="5"/>
      <c r="C52" s="5"/>
      <c r="D52" s="1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x14ac:dyDescent="0.25">
      <c r="A53" s="5"/>
      <c r="B53" s="5"/>
      <c r="C53" s="5"/>
      <c r="D53" s="1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x14ac:dyDescent="0.25">
      <c r="A54" s="5"/>
      <c r="B54" s="5"/>
      <c r="C54" s="5"/>
      <c r="D54" s="1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x14ac:dyDescent="0.25">
      <c r="A55" s="5"/>
      <c r="B55" s="5"/>
      <c r="C55" s="5"/>
      <c r="D55" s="1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x14ac:dyDescent="0.25">
      <c r="A56" s="5"/>
      <c r="B56" s="5"/>
      <c r="C56" s="5"/>
      <c r="D56" s="1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x14ac:dyDescent="0.25">
      <c r="A57" s="5"/>
      <c r="B57" s="5"/>
      <c r="C57" s="5"/>
      <c r="D57" s="1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x14ac:dyDescent="0.25">
      <c r="A58" s="5"/>
      <c r="B58" s="5"/>
      <c r="C58" s="5"/>
      <c r="D58" s="1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25">
      <c r="A59" s="5"/>
      <c r="B59" s="5"/>
      <c r="C59" s="5"/>
      <c r="D59" s="1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x14ac:dyDescent="0.25">
      <c r="A60" s="5"/>
      <c r="B60" s="5"/>
      <c r="C60" s="5"/>
      <c r="D60" s="1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25">
      <c r="A61" s="5"/>
      <c r="B61" s="5"/>
      <c r="C61" s="5"/>
      <c r="D61" s="1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25">
      <c r="A62" s="5"/>
      <c r="B62" s="5"/>
      <c r="C62" s="5"/>
      <c r="D62" s="1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25">
      <c r="A63" s="5"/>
      <c r="B63" s="5"/>
      <c r="C63" s="5"/>
      <c r="D63" s="1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x14ac:dyDescent="0.25">
      <c r="A64" s="5"/>
      <c r="B64" s="5"/>
      <c r="C64" s="5"/>
      <c r="D64" s="1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x14ac:dyDescent="0.25">
      <c r="A65" s="5"/>
      <c r="B65" s="5"/>
      <c r="C65" s="5"/>
      <c r="D65" s="1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x14ac:dyDescent="0.25">
      <c r="A66" s="5"/>
      <c r="B66" s="5"/>
      <c r="C66" s="5"/>
      <c r="D66" s="1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x14ac:dyDescent="0.25">
      <c r="A67" s="5"/>
      <c r="B67" s="5"/>
      <c r="C67" s="5"/>
      <c r="D67" s="1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x14ac:dyDescent="0.25">
      <c r="A68" s="5"/>
      <c r="B68" s="5"/>
      <c r="C68" s="5"/>
      <c r="D68" s="1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177" spans="6:40" x14ac:dyDescent="0.25">
      <c r="M177" s="17"/>
      <c r="N177" s="17"/>
      <c r="O177" s="17"/>
      <c r="P177" s="17"/>
      <c r="Q177" s="17"/>
    </row>
    <row r="178" spans="6:40" x14ac:dyDescent="0.25">
      <c r="M178" s="17"/>
      <c r="N178" s="17"/>
      <c r="O178" s="17"/>
      <c r="P178" s="17"/>
      <c r="Q178" s="17"/>
    </row>
    <row r="179" spans="6:40" x14ac:dyDescent="0.25">
      <c r="M179" s="17"/>
      <c r="N179" s="17"/>
      <c r="O179" s="17"/>
      <c r="P179" s="17"/>
      <c r="Q179" s="17"/>
    </row>
    <row r="180" spans="6:40" x14ac:dyDescent="0.25"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</row>
    <row r="181" spans="6:40" x14ac:dyDescent="0.25"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</row>
    <row r="182" spans="6:40" x14ac:dyDescent="0.25"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</row>
    <row r="183" spans="6:40" x14ac:dyDescent="0.25"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</row>
    <row r="184" spans="6:40" x14ac:dyDescent="0.25"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</row>
    <row r="185" spans="6:40" x14ac:dyDescent="0.25"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</row>
    <row r="186" spans="6:40" x14ac:dyDescent="0.25"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</row>
    <row r="187" spans="6:40" x14ac:dyDescent="0.25"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</row>
    <row r="188" spans="6:40" x14ac:dyDescent="0.2">
      <c r="F188" s="18"/>
      <c r="G188" s="18"/>
      <c r="H188" s="18"/>
      <c r="I188" s="18"/>
      <c r="J188" s="18"/>
      <c r="K188" s="18"/>
      <c r="L188" s="18"/>
      <c r="M188" s="28"/>
      <c r="N188" s="28"/>
      <c r="O188" s="2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</row>
    <row r="189" spans="6:40" x14ac:dyDescent="0.25"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</row>
    <row r="190" spans="6:40" x14ac:dyDescent="0.25"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</row>
    <row r="191" spans="6:40" x14ac:dyDescent="0.25"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</row>
    <row r="192" spans="6:40" x14ac:dyDescent="0.25"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</row>
    <row r="193" spans="12:34" x14ac:dyDescent="0.25">
      <c r="L193" s="16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6"/>
    </row>
    <row r="194" spans="12:34" x14ac:dyDescent="0.25">
      <c r="L194" s="16"/>
      <c r="M194" s="17"/>
      <c r="N194" s="17"/>
      <c r="O194" s="17"/>
      <c r="P194" s="17"/>
      <c r="Q194" s="17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</row>
    <row r="195" spans="12:34" x14ac:dyDescent="0.25">
      <c r="L195" s="16"/>
      <c r="M195" s="17"/>
      <c r="N195" s="17"/>
      <c r="O195" s="17"/>
      <c r="P195" s="17"/>
      <c r="Q195" s="17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</row>
    <row r="196" spans="12:34" x14ac:dyDescent="0.25">
      <c r="L196" s="16"/>
      <c r="M196" s="17"/>
      <c r="N196" s="17"/>
      <c r="O196" s="17"/>
      <c r="P196" s="17"/>
      <c r="Q196" s="17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</row>
    <row r="197" spans="12:34" x14ac:dyDescent="0.25"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</row>
    <row r="198" spans="12:34" x14ac:dyDescent="0.25"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</row>
  </sheetData>
  <mergeCells count="53">
    <mergeCell ref="L34:N34"/>
    <mergeCell ref="AQ26:AT26"/>
    <mergeCell ref="AU26:AX26"/>
    <mergeCell ref="AY26:BB26"/>
    <mergeCell ref="BC26:BF26"/>
    <mergeCell ref="BG26:BJ26"/>
    <mergeCell ref="BK26:BN26"/>
    <mergeCell ref="EE26:EH26"/>
    <mergeCell ref="EE37:EH37"/>
    <mergeCell ref="DG26:DJ26"/>
    <mergeCell ref="DK26:DN26"/>
    <mergeCell ref="CM26:CP26"/>
    <mergeCell ref="EA26:ED26"/>
    <mergeCell ref="EA37:ED37"/>
    <mergeCell ref="BO26:BR26"/>
    <mergeCell ref="BS26:BV26"/>
    <mergeCell ref="BW26:BZ26"/>
    <mergeCell ref="CU26:CX26"/>
    <mergeCell ref="CU37:CX37"/>
    <mergeCell ref="CY37:DB37"/>
    <mergeCell ref="DC37:DF37"/>
    <mergeCell ref="AQ37:AT37"/>
    <mergeCell ref="AU37:AX37"/>
    <mergeCell ref="AY37:BB37"/>
    <mergeCell ref="BC37:BF37"/>
    <mergeCell ref="BG37:BJ37"/>
    <mergeCell ref="BK37:BN37"/>
    <mergeCell ref="CI26:CL26"/>
    <mergeCell ref="CA26:CD26"/>
    <mergeCell ref="CE26:CH26"/>
    <mergeCell ref="CM37:CP37"/>
    <mergeCell ref="BS37:BV37"/>
    <mergeCell ref="BW37:BZ37"/>
    <mergeCell ref="CA37:CD37"/>
    <mergeCell ref="CE37:CH37"/>
    <mergeCell ref="BO37:BR37"/>
    <mergeCell ref="CQ37:CT37"/>
    <mergeCell ref="CQ26:CT26"/>
    <mergeCell ref="CI37:CL37"/>
    <mergeCell ref="CY26:DB26"/>
    <mergeCell ref="DC26:DF26"/>
    <mergeCell ref="DO26:DR26"/>
    <mergeCell ref="DK37:DN37"/>
    <mergeCell ref="DO37:DR37"/>
    <mergeCell ref="DG37:DJ37"/>
    <mergeCell ref="DS37:DV37"/>
    <mergeCell ref="EM26:EP26"/>
    <mergeCell ref="EM37:EP37"/>
    <mergeCell ref="DW26:DZ26"/>
    <mergeCell ref="DW37:DZ37"/>
    <mergeCell ref="DS26:DV26"/>
    <mergeCell ref="EI26:EL26"/>
    <mergeCell ref="EI37:EL37"/>
  </mergeCells>
  <pageMargins left="0" right="0.15748031496062992" top="0" bottom="0.23622047244094491" header="0" footer="0.23622047244094491"/>
  <pageSetup paperSize="9" scale="86" orientation="portrait" horizontalDpi="300" verticalDpi="300" r:id="rId1"/>
  <headerFooter>
    <oddFooter>&amp;R&amp;"Noto Sans,Normal"&amp;8
&amp;"Source Sans Pro,Normal"&amp;9Servicio de Información y Difusión. &amp;"Source Sans Pro,Negrita"Segundo trimestre 2025 | &amp;P</oddFooter>
  </headerFooter>
  <ignoredErrors>
    <ignoredError sqref="AQ36:EB36 EC36:EE36 EF36:EH36 EI36:EJ36 EK36:EL36 EM36:EN3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Portada</vt:lpstr>
      <vt:lpstr>Índice</vt:lpstr>
      <vt:lpstr>P3</vt:lpstr>
      <vt:lpstr>P4</vt:lpstr>
      <vt:lpstr>P5</vt:lpstr>
      <vt:lpstr>Índice!Área_de_impresión</vt:lpstr>
      <vt:lpstr>'P3'!Área_de_impresión</vt:lpstr>
      <vt:lpstr>'P4'!Área_de_impresión</vt:lpstr>
      <vt:lpstr>'P5'!Área_de_impresión</vt:lpstr>
      <vt:lpstr>Portada!Área_de_impresión</vt:lpstr>
      <vt:lpstr>'P3'!Títulos_a_imprimir</vt:lpstr>
      <vt:lpstr>'P4'!Títulos_a_imprimir</vt:lpstr>
      <vt:lpstr>'P5'!Títulos_a_imprimir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2025-07-22T05:46:01Z</dcterms:modified>
</cp:coreProperties>
</file>