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ats2008-my.sharepoint.com/personal/mcalvo_wats2008_onmicrosoft_com/Documents/2025/25 02-038 P ACEQUIAS BAJO GUADALQUIVIR/00 PROYECTO/06 Informe vias pecuarias/EDIT/"/>
    </mc:Choice>
  </mc:AlternateContent>
  <xr:revisionPtr revIDLastSave="1" documentId="8_{C848EFD7-FA82-4C69-BEE1-A0FBEB7D06F6}" xr6:coauthVersionLast="47" xr6:coauthVersionMax="47" xr10:uidLastSave="{0E86EE54-FBF7-4553-88E5-5CF666B73D4E}"/>
  <bookViews>
    <workbookView xWindow="-120" yWindow="-120" windowWidth="29040" windowHeight="15720" activeTab="3" xr2:uid="{95F00530-58C7-4483-AF1B-64F485D98E6D}"/>
  </bookViews>
  <sheets>
    <sheet name="Acequia A-II-1-2-1" sheetId="1" r:id="rId1"/>
    <sheet name="Acequia A-VII-8-4" sheetId="2" r:id="rId2"/>
    <sheet name="Acequias A-VII-8-3 y A-VII-9" sheetId="3" r:id="rId3"/>
    <sheet name="Acequia A-IV-5" sheetId="4" r:id="rId4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0" i="3" l="1"/>
  <c r="P9" i="3"/>
  <c r="P8" i="3"/>
  <c r="P7" i="3"/>
  <c r="P6" i="3"/>
  <c r="P5" i="3"/>
  <c r="O9" i="2"/>
  <c r="O8" i="2"/>
  <c r="O7" i="2"/>
  <c r="O6" i="2"/>
  <c r="O5" i="2"/>
  <c r="P10" i="1"/>
  <c r="P9" i="1"/>
  <c r="P8" i="1"/>
  <c r="P7" i="1"/>
  <c r="P6" i="1"/>
  <c r="I7" i="4"/>
  <c r="Q9" i="4"/>
</calcChain>
</file>

<file path=xl/sharedStrings.xml><?xml version="1.0" encoding="utf-8"?>
<sst xmlns="http://schemas.openxmlformats.org/spreadsheetml/2006/main" count="361" uniqueCount="70">
  <si>
    <t>OBJECTID</t>
  </si>
  <si>
    <t>Shape_Leng</t>
  </si>
  <si>
    <t>Red</t>
  </si>
  <si>
    <t>id_tuberia</t>
  </si>
  <si>
    <t>Material</t>
  </si>
  <si>
    <t>DN</t>
  </si>
  <si>
    <t>via-pecuar</t>
  </si>
  <si>
    <t>Sup_ocup</t>
  </si>
  <si>
    <t>Principal</t>
  </si>
  <si>
    <t>PVC-O</t>
  </si>
  <si>
    <t>Toma</t>
  </si>
  <si>
    <t>Si</t>
  </si>
  <si>
    <t>Red de riego</t>
  </si>
  <si>
    <t>SUP__OCUPA</t>
  </si>
  <si>
    <t>VIA_PECUAR</t>
  </si>
  <si>
    <t>tipo</t>
  </si>
  <si>
    <t>coord-x</t>
  </si>
  <si>
    <t>coord-y</t>
  </si>
  <si>
    <t>Soterrada</t>
  </si>
  <si>
    <t>Ventosas</t>
  </si>
  <si>
    <t>Descripcio</t>
  </si>
  <si>
    <t>ID</t>
  </si>
  <si>
    <t>SUP_OCU_1</t>
  </si>
  <si>
    <t>COOR-X</t>
  </si>
  <si>
    <t>COOR-Y</t>
  </si>
  <si>
    <t>hinca. Cruce con carretera SE-3206. Arqueta 1</t>
  </si>
  <si>
    <t>hinca. Cruce con carretera SE-3206. Arqueta 2</t>
  </si>
  <si>
    <t>Servicios afectados</t>
  </si>
  <si>
    <t>SUP__OCU_1</t>
  </si>
  <si>
    <t>PK</t>
  </si>
  <si>
    <t>PK 0+420</t>
  </si>
  <si>
    <t>Soterrado</t>
  </si>
  <si>
    <t>PK 0+787</t>
  </si>
  <si>
    <t>PK 3+027</t>
  </si>
  <si>
    <t>Desagues</t>
  </si>
  <si>
    <t>via_pecuar</t>
  </si>
  <si>
    <t>Sup_ocupac</t>
  </si>
  <si>
    <t xml:space="preserve">Arquetas de conexión </t>
  </si>
  <si>
    <t>Arquetas de conexión</t>
  </si>
  <si>
    <t>Superficie total de ocupación en vias pecuarias en la acequia A-II-1-2-1 (m2)</t>
  </si>
  <si>
    <t>SUP_OCUP</t>
  </si>
  <si>
    <t>Derivación</t>
  </si>
  <si>
    <t>SHAPE_Leng</t>
  </si>
  <si>
    <t>SUP_OCU</t>
  </si>
  <si>
    <t>Red de riego derivación</t>
  </si>
  <si>
    <t>x-coor</t>
  </si>
  <si>
    <t>y-coord</t>
  </si>
  <si>
    <t>Tipo</t>
  </si>
  <si>
    <t>soterrada</t>
  </si>
  <si>
    <t>Superficie total de ocupación en vias pecuarias en la acequia A-VII-8-4 (m2)</t>
  </si>
  <si>
    <t>VIA_PECURI</t>
  </si>
  <si>
    <t>coor-x</t>
  </si>
  <si>
    <t>coor-y</t>
  </si>
  <si>
    <t xml:space="preserve">Servicos afectados </t>
  </si>
  <si>
    <t>SUP_OCU1</t>
  </si>
  <si>
    <t>COORD-Y</t>
  </si>
  <si>
    <t>hinca carretera A-8030 (arqueta 1)</t>
  </si>
  <si>
    <t>Arquetas soterradas</t>
  </si>
  <si>
    <t>carretera A-8030 (arqueta 2)</t>
  </si>
  <si>
    <t xml:space="preserve">Desagues </t>
  </si>
  <si>
    <t>coord_x</t>
  </si>
  <si>
    <t>Acequia</t>
  </si>
  <si>
    <t>id_toma</t>
  </si>
  <si>
    <t>x-coord</t>
  </si>
  <si>
    <t>A-VII-9-3</t>
  </si>
  <si>
    <t>Superficie total de ocupación en vias pecuarias en las acequias A-VII-8-3 y A-VII-9 (m2)</t>
  </si>
  <si>
    <t>Tomas</t>
  </si>
  <si>
    <t>Sup_ocupa</t>
  </si>
  <si>
    <t>DN Hinca</t>
  </si>
  <si>
    <t>Superficie total de ocupación en vias pecuarias en la acequia A-IV-5 (m2)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</si>
</sst>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0" borderId="2" xfId="0" applyFont="1" applyBorder="1" applyAlignment="1">
      <alignment horizontal="left"/>
    </xf>
    <xf numFmtId="2" fontId="1" fillId="0" borderId="2" xfId="0" applyNumberFormat="1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" fillId="0" borderId="4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2" fontId="1" fillId="0" borderId="4" xfId="0" applyNumberFormat="1" applyFont="1" applyBorder="1" applyAlignment="1">
      <alignment horizontal="center"/>
    </xf>
    <xf numFmtId="2" fontId="1" fillId="0" borderId="6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2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98E385-99BC-4593-BD00-DC670C678DDE}">
  <dimension ref="B2:Q35"/>
  <sheetViews>
    <sheetView workbookViewId="0">
      <selection activeCell="P11" sqref="P11"/>
    </sheetView>
  </sheetViews>
  <sheetFormatPr baseColWidth="10" defaultRowHeight="15" x14ac:dyDescent="0.25"/>
  <cols>
    <col min="2" max="2" width="40.85546875" customWidth="1"/>
    <col min="3" max="3" width="16.42578125" customWidth="1"/>
    <col min="17" max="17" width="17.5703125" customWidth="1"/>
  </cols>
  <sheetData>
    <row r="2" spans="2:17" x14ac:dyDescent="0.25">
      <c r="B2" s="14" t="s">
        <v>12</v>
      </c>
      <c r="C2" s="14"/>
      <c r="D2" s="14"/>
      <c r="E2" s="14"/>
      <c r="F2" s="14"/>
      <c r="G2" s="14"/>
      <c r="H2" s="14"/>
      <c r="I2" s="14"/>
    </row>
    <row r="3" spans="2:17" x14ac:dyDescent="0.25"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6</v>
      </c>
      <c r="I3" s="2" t="s">
        <v>7</v>
      </c>
    </row>
    <row r="4" spans="2:17" x14ac:dyDescent="0.25">
      <c r="B4" s="1">
        <v>2</v>
      </c>
      <c r="C4" s="1">
        <v>192.87821402988001</v>
      </c>
      <c r="D4" s="1" t="s">
        <v>8</v>
      </c>
      <c r="E4" s="1">
        <v>1</v>
      </c>
      <c r="F4" s="1" t="s">
        <v>9</v>
      </c>
      <c r="G4" s="1">
        <v>630</v>
      </c>
      <c r="H4" s="1" t="s">
        <v>11</v>
      </c>
      <c r="I4" s="1">
        <v>115.191</v>
      </c>
    </row>
    <row r="5" spans="2:17" ht="15.75" x14ac:dyDescent="0.25">
      <c r="B5" s="1">
        <v>9</v>
      </c>
      <c r="C5" s="1">
        <v>35.542909011090003</v>
      </c>
      <c r="D5" s="1" t="s">
        <v>10</v>
      </c>
      <c r="E5" s="1">
        <v>2</v>
      </c>
      <c r="F5" s="1" t="s">
        <v>9</v>
      </c>
      <c r="G5" s="1">
        <v>200</v>
      </c>
      <c r="H5" s="1" t="s">
        <v>11</v>
      </c>
      <c r="I5" s="1">
        <v>7.1120000000000001</v>
      </c>
      <c r="L5" s="15" t="s">
        <v>39</v>
      </c>
      <c r="M5" s="15"/>
      <c r="N5" s="15"/>
      <c r="O5" s="15"/>
      <c r="P5" s="15"/>
      <c r="Q5" s="15"/>
    </row>
    <row r="6" spans="2:17" x14ac:dyDescent="0.25">
      <c r="B6" s="1">
        <v>13</v>
      </c>
      <c r="C6" s="1">
        <v>50.262496363830003</v>
      </c>
      <c r="D6" s="1" t="s">
        <v>8</v>
      </c>
      <c r="E6" s="1">
        <v>3</v>
      </c>
      <c r="F6" s="1" t="s">
        <v>9</v>
      </c>
      <c r="G6" s="1">
        <v>630</v>
      </c>
      <c r="H6" s="1" t="s">
        <v>11</v>
      </c>
      <c r="I6" s="1">
        <v>31.681000000000001</v>
      </c>
      <c r="L6" s="12" t="s">
        <v>12</v>
      </c>
      <c r="M6" s="12"/>
      <c r="N6" s="12"/>
      <c r="O6" s="12"/>
      <c r="P6" s="13">
        <f>SUM(I4:I9)</f>
        <v>690.95500000000004</v>
      </c>
      <c r="Q6" s="13"/>
    </row>
    <row r="7" spans="2:17" x14ac:dyDescent="0.25">
      <c r="B7" s="1">
        <v>14</v>
      </c>
      <c r="C7" s="1">
        <v>34.169492755180002</v>
      </c>
      <c r="D7" s="1" t="s">
        <v>10</v>
      </c>
      <c r="E7" s="1">
        <v>4</v>
      </c>
      <c r="F7" s="1" t="s">
        <v>9</v>
      </c>
      <c r="G7" s="1">
        <v>200</v>
      </c>
      <c r="H7" s="1" t="s">
        <v>11</v>
      </c>
      <c r="I7" s="1">
        <v>6.8369999999999997</v>
      </c>
      <c r="L7" s="12" t="s">
        <v>19</v>
      </c>
      <c r="M7" s="12"/>
      <c r="N7" s="12"/>
      <c r="O7" s="12"/>
      <c r="P7" s="13">
        <f>SUM(B14:B15)</f>
        <v>4.5</v>
      </c>
      <c r="Q7" s="13"/>
    </row>
    <row r="8" spans="2:17" x14ac:dyDescent="0.25">
      <c r="B8" s="1">
        <v>17</v>
      </c>
      <c r="C8" s="1">
        <v>609.01420266245998</v>
      </c>
      <c r="D8" s="1" t="s">
        <v>8</v>
      </c>
      <c r="E8" s="1">
        <v>5</v>
      </c>
      <c r="F8" s="1" t="s">
        <v>9</v>
      </c>
      <c r="G8" s="1">
        <v>630</v>
      </c>
      <c r="H8" s="1" t="s">
        <v>11</v>
      </c>
      <c r="I8" s="1">
        <v>521.36900000000003</v>
      </c>
      <c r="L8" s="12" t="s">
        <v>27</v>
      </c>
      <c r="M8" s="12"/>
      <c r="N8" s="12"/>
      <c r="O8" s="12"/>
      <c r="P8" s="13">
        <f>SUM(F20:F21)</f>
        <v>12.5</v>
      </c>
      <c r="Q8" s="13"/>
    </row>
    <row r="9" spans="2:17" x14ac:dyDescent="0.25">
      <c r="B9" s="1">
        <v>47</v>
      </c>
      <c r="C9" s="1">
        <v>84.936224353460005</v>
      </c>
      <c r="D9" s="1" t="s">
        <v>8</v>
      </c>
      <c r="E9" s="1">
        <v>25</v>
      </c>
      <c r="F9" s="1" t="s">
        <v>9</v>
      </c>
      <c r="G9" s="1">
        <v>250</v>
      </c>
      <c r="H9" s="1" t="s">
        <v>11</v>
      </c>
      <c r="I9" s="1">
        <v>8.7650000000000006</v>
      </c>
      <c r="L9" s="12" t="s">
        <v>34</v>
      </c>
      <c r="M9" s="12"/>
      <c r="N9" s="12"/>
      <c r="O9" s="12"/>
      <c r="P9" s="13">
        <f>SUM(B27:C29)</f>
        <v>18.073</v>
      </c>
      <c r="Q9" s="13"/>
    </row>
    <row r="10" spans="2:17" x14ac:dyDescent="0.25">
      <c r="L10" s="12" t="s">
        <v>38</v>
      </c>
      <c r="M10" s="12"/>
      <c r="N10" s="12"/>
      <c r="O10" s="12"/>
      <c r="P10" s="13">
        <f>SUM(C34:C35)</f>
        <v>17.36</v>
      </c>
      <c r="Q10" s="13"/>
    </row>
    <row r="12" spans="2:17" x14ac:dyDescent="0.25">
      <c r="B12" s="14" t="s">
        <v>19</v>
      </c>
      <c r="C12" s="14"/>
      <c r="D12" s="14"/>
      <c r="E12" s="14"/>
      <c r="F12" s="14"/>
    </row>
    <row r="13" spans="2:17" x14ac:dyDescent="0.25">
      <c r="B13" s="2" t="s">
        <v>13</v>
      </c>
      <c r="C13" s="2" t="s">
        <v>14</v>
      </c>
      <c r="D13" s="2" t="s">
        <v>15</v>
      </c>
      <c r="E13" s="2" t="s">
        <v>16</v>
      </c>
      <c r="F13" s="2" t="s">
        <v>17</v>
      </c>
    </row>
    <row r="14" spans="2:17" x14ac:dyDescent="0.25">
      <c r="B14" s="1">
        <v>2.25</v>
      </c>
      <c r="C14" s="1" t="s">
        <v>11</v>
      </c>
      <c r="D14" s="1" t="s">
        <v>18</v>
      </c>
      <c r="E14" s="1">
        <v>231893.17600000001</v>
      </c>
      <c r="F14" s="1">
        <v>4123666.281</v>
      </c>
    </row>
    <row r="15" spans="2:17" x14ac:dyDescent="0.25">
      <c r="B15" s="1">
        <v>2.25</v>
      </c>
      <c r="C15" s="1" t="s">
        <v>11</v>
      </c>
      <c r="D15" s="1" t="s">
        <v>18</v>
      </c>
      <c r="E15" s="1">
        <v>230404.24</v>
      </c>
      <c r="F15" s="1">
        <v>4122602.9819999998</v>
      </c>
    </row>
    <row r="18" spans="2:8" x14ac:dyDescent="0.25">
      <c r="B18" s="14" t="s">
        <v>27</v>
      </c>
      <c r="C18" s="14"/>
      <c r="D18" s="14"/>
      <c r="E18" s="14"/>
      <c r="F18" s="14"/>
      <c r="G18" s="14"/>
      <c r="H18" s="14"/>
    </row>
    <row r="19" spans="2:8" x14ac:dyDescent="0.25">
      <c r="B19" s="5" t="s">
        <v>20</v>
      </c>
      <c r="C19" s="5" t="s">
        <v>21</v>
      </c>
      <c r="D19" s="5" t="s">
        <v>14</v>
      </c>
      <c r="E19" s="5" t="s">
        <v>15</v>
      </c>
      <c r="F19" s="5" t="s">
        <v>22</v>
      </c>
      <c r="G19" s="5" t="s">
        <v>23</v>
      </c>
      <c r="H19" s="5" t="s">
        <v>24</v>
      </c>
    </row>
    <row r="20" spans="2:8" x14ac:dyDescent="0.25">
      <c r="B20" s="4" t="s">
        <v>25</v>
      </c>
      <c r="C20" s="4">
        <v>3</v>
      </c>
      <c r="D20" s="4" t="s">
        <v>11</v>
      </c>
      <c r="E20" s="4" t="s">
        <v>11</v>
      </c>
      <c r="F20" s="4">
        <v>6.25</v>
      </c>
      <c r="G20" s="4">
        <v>230403.66899999999</v>
      </c>
      <c r="H20" s="4">
        <v>4122601.031</v>
      </c>
    </row>
    <row r="21" spans="2:8" x14ac:dyDescent="0.25">
      <c r="B21" s="4" t="s">
        <v>26</v>
      </c>
      <c r="C21" s="4">
        <v>3</v>
      </c>
      <c r="D21" s="4" t="s">
        <v>11</v>
      </c>
      <c r="E21" s="4" t="s">
        <v>11</v>
      </c>
      <c r="F21" s="4">
        <v>6.25</v>
      </c>
      <c r="G21" s="4">
        <v>230394.245</v>
      </c>
      <c r="H21" s="4">
        <v>4122573.7110000001</v>
      </c>
    </row>
    <row r="25" spans="2:8" x14ac:dyDescent="0.25">
      <c r="B25" s="14" t="s">
        <v>34</v>
      </c>
      <c r="C25" s="14"/>
      <c r="D25" s="14"/>
      <c r="E25" s="14"/>
      <c r="F25" s="14"/>
      <c r="G25" s="14"/>
      <c r="H25" s="14"/>
    </row>
    <row r="26" spans="2:8" ht="30" x14ac:dyDescent="0.25">
      <c r="B26" s="2" t="s">
        <v>13</v>
      </c>
      <c r="C26" s="2" t="s">
        <v>28</v>
      </c>
      <c r="D26" s="2" t="s">
        <v>29</v>
      </c>
      <c r="E26" s="2" t="s">
        <v>14</v>
      </c>
      <c r="F26" s="2" t="s">
        <v>16</v>
      </c>
      <c r="G26" s="2" t="s">
        <v>17</v>
      </c>
      <c r="H26" s="2" t="s">
        <v>15</v>
      </c>
    </row>
    <row r="27" spans="2:8" x14ac:dyDescent="0.25">
      <c r="B27" s="1">
        <v>8.68</v>
      </c>
      <c r="C27" s="1">
        <v>1.131</v>
      </c>
      <c r="D27" s="1" t="s">
        <v>30</v>
      </c>
      <c r="E27" s="1" t="s">
        <v>11</v>
      </c>
      <c r="F27" s="1">
        <v>232014.04800000001</v>
      </c>
      <c r="G27" s="1">
        <v>4123913.2930000001</v>
      </c>
      <c r="H27" s="1" t="s">
        <v>31</v>
      </c>
    </row>
    <row r="28" spans="2:8" x14ac:dyDescent="0.25">
      <c r="B28" s="1">
        <v>0</v>
      </c>
      <c r="C28" s="1">
        <v>2.262</v>
      </c>
      <c r="D28" s="1" t="s">
        <v>32</v>
      </c>
      <c r="E28" s="1" t="s">
        <v>11</v>
      </c>
      <c r="F28" s="1">
        <v>231852.565</v>
      </c>
      <c r="G28" s="1">
        <v>4123581.9959999998</v>
      </c>
      <c r="H28" s="1" t="s">
        <v>31</v>
      </c>
    </row>
    <row r="29" spans="2:8" x14ac:dyDescent="0.25">
      <c r="B29" s="1">
        <v>6</v>
      </c>
      <c r="C29" s="1">
        <v>0</v>
      </c>
      <c r="D29" s="1" t="s">
        <v>33</v>
      </c>
      <c r="E29" s="1" t="s">
        <v>11</v>
      </c>
      <c r="F29" s="1">
        <v>230393</v>
      </c>
      <c r="G29" s="1">
        <v>4122570</v>
      </c>
      <c r="H29" s="1" t="s">
        <v>31</v>
      </c>
    </row>
    <row r="32" spans="2:8" x14ac:dyDescent="0.25">
      <c r="B32" s="14" t="s">
        <v>37</v>
      </c>
      <c r="C32" s="14"/>
      <c r="D32" s="14"/>
      <c r="E32" s="14"/>
      <c r="F32" s="14"/>
    </row>
    <row r="33" spans="2:6" x14ac:dyDescent="0.25">
      <c r="B33" s="2" t="s">
        <v>35</v>
      </c>
      <c r="C33" s="2" t="s">
        <v>36</v>
      </c>
      <c r="D33" s="2" t="s">
        <v>16</v>
      </c>
      <c r="E33" s="2" t="s">
        <v>17</v>
      </c>
      <c r="F33" s="2" t="s">
        <v>15</v>
      </c>
    </row>
    <row r="34" spans="2:6" x14ac:dyDescent="0.25">
      <c r="B34" s="1" t="s">
        <v>11</v>
      </c>
      <c r="C34" s="1">
        <v>8.68</v>
      </c>
      <c r="D34" s="1">
        <v>232166.266</v>
      </c>
      <c r="E34" s="1">
        <v>4124297.9959999998</v>
      </c>
      <c r="F34" s="1" t="s">
        <v>18</v>
      </c>
    </row>
    <row r="35" spans="2:6" x14ac:dyDescent="0.25">
      <c r="B35" s="1" t="s">
        <v>11</v>
      </c>
      <c r="C35" s="1">
        <v>8.68</v>
      </c>
      <c r="D35" s="1">
        <v>232169.59299999999</v>
      </c>
      <c r="E35" s="1">
        <v>4124307.5959999999</v>
      </c>
      <c r="F35" s="1" t="s">
        <v>18</v>
      </c>
    </row>
  </sheetData>
  <mergeCells count="16">
    <mergeCell ref="L5:Q5"/>
    <mergeCell ref="L6:O6"/>
    <mergeCell ref="L7:O7"/>
    <mergeCell ref="L8:O8"/>
    <mergeCell ref="L9:O9"/>
    <mergeCell ref="B2:I2"/>
    <mergeCell ref="B12:F12"/>
    <mergeCell ref="B18:H18"/>
    <mergeCell ref="B25:H25"/>
    <mergeCell ref="B32:F32"/>
    <mergeCell ref="L10:O10"/>
    <mergeCell ref="P6:Q6"/>
    <mergeCell ref="P7:Q7"/>
    <mergeCell ref="P8:Q8"/>
    <mergeCell ref="P9:Q9"/>
    <mergeCell ref="P10:Q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D5B596-7599-4B19-8EE6-CBEAA2335895}">
  <dimension ref="B2:R69"/>
  <sheetViews>
    <sheetView workbookViewId="0">
      <selection activeCell="O10" sqref="O10"/>
    </sheetView>
  </sheetViews>
  <sheetFormatPr baseColWidth="10" defaultRowHeight="15" x14ac:dyDescent="0.25"/>
  <cols>
    <col min="2" max="2" width="14.42578125" customWidth="1"/>
    <col min="3" max="3" width="15.140625" customWidth="1"/>
    <col min="6" max="6" width="15" customWidth="1"/>
    <col min="16" max="16" width="21" customWidth="1"/>
  </cols>
  <sheetData>
    <row r="2" spans="2:16" x14ac:dyDescent="0.25">
      <c r="B2" s="14" t="s">
        <v>12</v>
      </c>
      <c r="C2" s="14"/>
      <c r="D2" s="14"/>
      <c r="E2" s="14"/>
      <c r="F2" s="14"/>
      <c r="G2" s="14"/>
    </row>
    <row r="3" spans="2:16" x14ac:dyDescent="0.25">
      <c r="B3" s="2" t="s">
        <v>1</v>
      </c>
      <c r="C3" s="2" t="s">
        <v>3</v>
      </c>
      <c r="D3" s="2" t="s">
        <v>2</v>
      </c>
      <c r="E3" s="2" t="s">
        <v>5</v>
      </c>
      <c r="F3" s="2" t="s">
        <v>14</v>
      </c>
      <c r="G3" s="2" t="s">
        <v>40</v>
      </c>
    </row>
    <row r="4" spans="2:16" ht="15.75" x14ac:dyDescent="0.25">
      <c r="B4" s="1">
        <v>61.055651907650002</v>
      </c>
      <c r="C4" s="1">
        <v>15</v>
      </c>
      <c r="D4" s="1" t="s">
        <v>41</v>
      </c>
      <c r="E4" s="1">
        <v>315</v>
      </c>
      <c r="F4" s="1" t="s">
        <v>11</v>
      </c>
      <c r="G4" s="1">
        <v>19.233000000000001</v>
      </c>
      <c r="K4" s="15" t="s">
        <v>49</v>
      </c>
      <c r="L4" s="15"/>
      <c r="M4" s="15"/>
      <c r="N4" s="15"/>
      <c r="O4" s="15"/>
      <c r="P4" s="15"/>
    </row>
    <row r="5" spans="2:16" x14ac:dyDescent="0.25">
      <c r="B5" s="1">
        <v>59.189726739599998</v>
      </c>
      <c r="C5" s="1">
        <v>23</v>
      </c>
      <c r="D5" s="1" t="s">
        <v>41</v>
      </c>
      <c r="E5" s="1">
        <v>315</v>
      </c>
      <c r="F5" s="1" t="s">
        <v>11</v>
      </c>
      <c r="G5" s="1">
        <v>18.645</v>
      </c>
      <c r="K5" s="12" t="s">
        <v>12</v>
      </c>
      <c r="L5" s="12"/>
      <c r="M5" s="12"/>
      <c r="N5" s="12"/>
      <c r="O5" s="13">
        <f>SUM(G4:G44)</f>
        <v>1673.8860000000002</v>
      </c>
      <c r="P5" s="13"/>
    </row>
    <row r="6" spans="2:16" x14ac:dyDescent="0.25">
      <c r="B6" s="1">
        <v>61.332260111620002</v>
      </c>
      <c r="C6" s="1">
        <v>2</v>
      </c>
      <c r="D6" s="1" t="s">
        <v>10</v>
      </c>
      <c r="E6" s="1">
        <v>200</v>
      </c>
      <c r="F6" s="1" t="s">
        <v>11</v>
      </c>
      <c r="G6" s="1">
        <v>12.266</v>
      </c>
      <c r="K6" s="16" t="s">
        <v>44</v>
      </c>
      <c r="L6" s="17"/>
      <c r="M6" s="17"/>
      <c r="N6" s="18"/>
      <c r="O6" s="19">
        <f>SUM(G49:G49)</f>
        <v>39.231000000000002</v>
      </c>
      <c r="P6" s="20"/>
    </row>
    <row r="7" spans="2:16" x14ac:dyDescent="0.25">
      <c r="B7" s="1">
        <v>528.77582217259999</v>
      </c>
      <c r="C7" s="1">
        <v>1</v>
      </c>
      <c r="D7" s="1" t="s">
        <v>8</v>
      </c>
      <c r="E7" s="1">
        <v>800</v>
      </c>
      <c r="F7" s="1" t="s">
        <v>11</v>
      </c>
      <c r="G7" s="1">
        <v>423.02100000000002</v>
      </c>
      <c r="K7" s="12" t="s">
        <v>19</v>
      </c>
      <c r="L7" s="12"/>
      <c r="M7" s="12"/>
      <c r="N7" s="12"/>
      <c r="O7" s="13">
        <f>SUM(B54:B56)</f>
        <v>6.75</v>
      </c>
      <c r="P7" s="13"/>
    </row>
    <row r="8" spans="2:16" x14ac:dyDescent="0.25">
      <c r="B8" s="1">
        <v>85.431077671089994</v>
      </c>
      <c r="C8" s="1">
        <v>4</v>
      </c>
      <c r="D8" s="1" t="s">
        <v>10</v>
      </c>
      <c r="E8" s="1">
        <v>200</v>
      </c>
      <c r="F8" s="1" t="s">
        <v>11</v>
      </c>
      <c r="G8" s="1">
        <v>17.085999999999999</v>
      </c>
      <c r="K8" s="12" t="s">
        <v>34</v>
      </c>
      <c r="L8" s="12"/>
      <c r="M8" s="12"/>
      <c r="N8" s="12"/>
      <c r="O8" s="13">
        <f>SUM(B61:C63)</f>
        <v>24.122</v>
      </c>
      <c r="P8" s="13"/>
    </row>
    <row r="9" spans="2:16" x14ac:dyDescent="0.25">
      <c r="B9" s="1">
        <v>24.38435654257</v>
      </c>
      <c r="C9" s="1">
        <v>3</v>
      </c>
      <c r="D9" s="1" t="s">
        <v>8</v>
      </c>
      <c r="E9" s="1">
        <v>710</v>
      </c>
      <c r="F9" s="1" t="s">
        <v>11</v>
      </c>
      <c r="G9" s="1">
        <v>17.312999999999999</v>
      </c>
      <c r="K9" s="12" t="s">
        <v>38</v>
      </c>
      <c r="L9" s="12"/>
      <c r="M9" s="12"/>
      <c r="N9" s="12"/>
      <c r="O9" s="13">
        <f>SUM(C68:C69)</f>
        <v>17.36</v>
      </c>
      <c r="P9" s="13"/>
    </row>
    <row r="10" spans="2:16" x14ac:dyDescent="0.25">
      <c r="B10" s="1">
        <v>69.835529617299997</v>
      </c>
      <c r="C10" s="1">
        <v>6</v>
      </c>
      <c r="D10" s="1" t="s">
        <v>10</v>
      </c>
      <c r="E10" s="1">
        <v>315</v>
      </c>
      <c r="F10" s="1" t="s">
        <v>11</v>
      </c>
      <c r="G10" s="1">
        <v>21.998000000000001</v>
      </c>
    </row>
    <row r="11" spans="2:16" x14ac:dyDescent="0.25">
      <c r="B11" s="1">
        <v>134.39653013622001</v>
      </c>
      <c r="C11" s="1">
        <v>5</v>
      </c>
      <c r="D11" s="1" t="s">
        <v>8</v>
      </c>
      <c r="E11" s="1">
        <v>710</v>
      </c>
      <c r="F11" s="1" t="s">
        <v>11</v>
      </c>
      <c r="G11" s="1">
        <v>95.421999999999997</v>
      </c>
    </row>
    <row r="12" spans="2:16" x14ac:dyDescent="0.25">
      <c r="B12" s="1">
        <v>17.392452243560001</v>
      </c>
      <c r="C12" s="1">
        <v>7</v>
      </c>
      <c r="D12" s="1" t="s">
        <v>8</v>
      </c>
      <c r="E12" s="1">
        <v>630</v>
      </c>
      <c r="F12" s="1" t="s">
        <v>11</v>
      </c>
      <c r="G12" s="1">
        <v>10.957000000000001</v>
      </c>
    </row>
    <row r="13" spans="2:16" x14ac:dyDescent="0.25">
      <c r="B13" s="1">
        <v>85.164951125729999</v>
      </c>
      <c r="C13" s="1">
        <v>10</v>
      </c>
      <c r="D13" s="1" t="s">
        <v>10</v>
      </c>
      <c r="E13" s="1">
        <v>250</v>
      </c>
      <c r="F13" s="1" t="s">
        <v>11</v>
      </c>
      <c r="G13" s="1">
        <v>21.291</v>
      </c>
    </row>
    <row r="14" spans="2:16" x14ac:dyDescent="0.25">
      <c r="B14" s="1">
        <v>85.280849429369994</v>
      </c>
      <c r="C14" s="1">
        <v>8</v>
      </c>
      <c r="D14" s="1" t="s">
        <v>10</v>
      </c>
      <c r="E14" s="1">
        <v>250</v>
      </c>
      <c r="F14" s="1" t="s">
        <v>11</v>
      </c>
      <c r="G14" s="1">
        <v>21.32</v>
      </c>
    </row>
    <row r="15" spans="2:16" x14ac:dyDescent="0.25">
      <c r="B15" s="1">
        <v>1.99923996604</v>
      </c>
      <c r="C15" s="1">
        <v>9</v>
      </c>
      <c r="D15" s="1" t="s">
        <v>8</v>
      </c>
      <c r="E15" s="1">
        <v>630</v>
      </c>
      <c r="F15" s="1" t="s">
        <v>11</v>
      </c>
      <c r="G15" s="1">
        <v>1.26</v>
      </c>
    </row>
    <row r="16" spans="2:16" x14ac:dyDescent="0.25">
      <c r="B16" s="1">
        <v>63.205810115170003</v>
      </c>
      <c r="C16" s="1">
        <v>12</v>
      </c>
      <c r="D16" s="1" t="s">
        <v>10</v>
      </c>
      <c r="E16" s="1">
        <v>200</v>
      </c>
      <c r="F16" s="1" t="s">
        <v>11</v>
      </c>
      <c r="G16" s="1">
        <v>12.641</v>
      </c>
    </row>
    <row r="17" spans="2:7" x14ac:dyDescent="0.25">
      <c r="B17" s="1">
        <v>96.109226327249999</v>
      </c>
      <c r="C17" s="1">
        <v>11</v>
      </c>
      <c r="D17" s="1" t="s">
        <v>8</v>
      </c>
      <c r="E17" s="1">
        <v>630</v>
      </c>
      <c r="F17" s="1" t="s">
        <v>11</v>
      </c>
      <c r="G17" s="1">
        <v>60.548999999999999</v>
      </c>
    </row>
    <row r="18" spans="2:7" x14ac:dyDescent="0.25">
      <c r="B18" s="1">
        <v>194.85680374723</v>
      </c>
      <c r="C18" s="1">
        <v>13</v>
      </c>
      <c r="D18" s="1" t="s">
        <v>8</v>
      </c>
      <c r="E18" s="1">
        <v>630</v>
      </c>
      <c r="F18" s="1" t="s">
        <v>11</v>
      </c>
      <c r="G18" s="1">
        <v>122.76</v>
      </c>
    </row>
    <row r="19" spans="2:7" x14ac:dyDescent="0.25">
      <c r="B19" s="1">
        <v>65.108681070309999</v>
      </c>
      <c r="C19" s="1">
        <v>16</v>
      </c>
      <c r="D19" s="1" t="s">
        <v>10</v>
      </c>
      <c r="E19" s="1">
        <v>200</v>
      </c>
      <c r="F19" s="1" t="s">
        <v>11</v>
      </c>
      <c r="G19" s="1">
        <v>13.022</v>
      </c>
    </row>
    <row r="20" spans="2:7" x14ac:dyDescent="0.25">
      <c r="B20" s="1">
        <v>25.568875955349998</v>
      </c>
      <c r="C20" s="1">
        <v>14</v>
      </c>
      <c r="D20" s="1" t="s">
        <v>41</v>
      </c>
      <c r="E20" s="1">
        <v>315</v>
      </c>
      <c r="F20" s="1" t="s">
        <v>11</v>
      </c>
      <c r="G20" s="1">
        <v>8.0540000000000003</v>
      </c>
    </row>
    <row r="21" spans="2:7" x14ac:dyDescent="0.25">
      <c r="B21" s="1">
        <v>65.973687164929999</v>
      </c>
      <c r="C21" s="1">
        <v>18</v>
      </c>
      <c r="D21" s="1" t="s">
        <v>10</v>
      </c>
      <c r="E21" s="1">
        <v>200</v>
      </c>
      <c r="F21" s="1" t="s">
        <v>11</v>
      </c>
      <c r="G21" s="1">
        <v>13.195</v>
      </c>
    </row>
    <row r="22" spans="2:7" x14ac:dyDescent="0.25">
      <c r="B22" s="1">
        <v>95.089237731479997</v>
      </c>
      <c r="C22" s="1">
        <v>17</v>
      </c>
      <c r="D22" s="1" t="s">
        <v>8</v>
      </c>
      <c r="E22" s="1">
        <v>630</v>
      </c>
      <c r="F22" s="1" t="s">
        <v>11</v>
      </c>
      <c r="G22" s="1">
        <v>59.905999999999999</v>
      </c>
    </row>
    <row r="23" spans="2:7" x14ac:dyDescent="0.25">
      <c r="B23" s="1">
        <v>137.96876798813</v>
      </c>
      <c r="C23" s="1">
        <v>19</v>
      </c>
      <c r="D23" s="1" t="s">
        <v>8</v>
      </c>
      <c r="E23" s="1">
        <v>630</v>
      </c>
      <c r="F23" s="1" t="s">
        <v>11</v>
      </c>
      <c r="G23" s="1">
        <v>86.92</v>
      </c>
    </row>
    <row r="24" spans="2:7" x14ac:dyDescent="0.25">
      <c r="B24" s="1">
        <v>17.89229880672</v>
      </c>
      <c r="C24" s="1">
        <v>20</v>
      </c>
      <c r="D24" s="1" t="s">
        <v>41</v>
      </c>
      <c r="E24" s="1">
        <v>315</v>
      </c>
      <c r="F24" s="1" t="s">
        <v>11</v>
      </c>
      <c r="G24" s="1">
        <v>5.6360000000000001</v>
      </c>
    </row>
    <row r="25" spans="2:7" x14ac:dyDescent="0.25">
      <c r="B25" s="1">
        <v>68.334050640390004</v>
      </c>
      <c r="C25" s="1">
        <v>24</v>
      </c>
      <c r="D25" s="1" t="s">
        <v>10</v>
      </c>
      <c r="E25" s="1">
        <v>200</v>
      </c>
      <c r="F25" s="1" t="s">
        <v>11</v>
      </c>
      <c r="G25" s="1">
        <v>13.667</v>
      </c>
    </row>
    <row r="26" spans="2:7" x14ac:dyDescent="0.25">
      <c r="B26" s="1">
        <v>68.387624555939993</v>
      </c>
      <c r="C26" s="1">
        <v>21</v>
      </c>
      <c r="D26" s="1" t="s">
        <v>10</v>
      </c>
      <c r="E26" s="1">
        <v>200</v>
      </c>
      <c r="F26" s="1" t="s">
        <v>11</v>
      </c>
      <c r="G26" s="1">
        <v>13.678000000000001</v>
      </c>
    </row>
    <row r="27" spans="2:7" x14ac:dyDescent="0.25">
      <c r="B27" s="1">
        <v>9.6436210332000005</v>
      </c>
      <c r="C27" s="1">
        <v>22</v>
      </c>
      <c r="D27" s="1" t="s">
        <v>41</v>
      </c>
      <c r="E27" s="1">
        <v>315</v>
      </c>
      <c r="F27" s="1" t="s">
        <v>11</v>
      </c>
      <c r="G27" s="1">
        <v>3.0379999999999998</v>
      </c>
    </row>
    <row r="28" spans="2:7" x14ac:dyDescent="0.25">
      <c r="B28" s="1">
        <v>61.37329724392</v>
      </c>
      <c r="C28" s="1">
        <v>26</v>
      </c>
      <c r="D28" s="1" t="s">
        <v>10</v>
      </c>
      <c r="E28" s="1">
        <v>200</v>
      </c>
      <c r="F28" s="1" t="s">
        <v>11</v>
      </c>
      <c r="G28" s="1">
        <v>12.275</v>
      </c>
    </row>
    <row r="29" spans="2:7" x14ac:dyDescent="0.25">
      <c r="B29" s="1">
        <v>32.716255402210003</v>
      </c>
      <c r="C29" s="1">
        <v>25</v>
      </c>
      <c r="D29" s="1" t="s">
        <v>8</v>
      </c>
      <c r="E29" s="1">
        <v>630</v>
      </c>
      <c r="F29" s="1" t="s">
        <v>11</v>
      </c>
      <c r="G29" s="1">
        <v>20.611000000000001</v>
      </c>
    </row>
    <row r="30" spans="2:7" x14ac:dyDescent="0.25">
      <c r="B30" s="1">
        <v>6.9972404996200002</v>
      </c>
      <c r="C30" s="1">
        <v>73</v>
      </c>
      <c r="D30" s="1" t="s">
        <v>10</v>
      </c>
      <c r="E30" s="1">
        <v>315</v>
      </c>
      <c r="F30" s="1" t="s">
        <v>11</v>
      </c>
      <c r="G30" s="1">
        <v>2.2040000000000002</v>
      </c>
    </row>
    <row r="31" spans="2:7" x14ac:dyDescent="0.25">
      <c r="B31" s="1">
        <v>17.413186265059998</v>
      </c>
      <c r="C31" s="1">
        <v>27</v>
      </c>
      <c r="D31" s="1" t="s">
        <v>8</v>
      </c>
      <c r="E31" s="1">
        <v>630</v>
      </c>
      <c r="F31" s="1" t="s">
        <v>11</v>
      </c>
      <c r="G31" s="1">
        <v>10.97</v>
      </c>
    </row>
    <row r="32" spans="2:7" x14ac:dyDescent="0.25">
      <c r="B32" s="1">
        <v>84.20474028244</v>
      </c>
      <c r="C32" s="1">
        <v>29</v>
      </c>
      <c r="D32" s="1" t="s">
        <v>10</v>
      </c>
      <c r="E32" s="1">
        <v>200</v>
      </c>
      <c r="F32" s="1" t="s">
        <v>11</v>
      </c>
      <c r="G32" s="1">
        <v>16.841000000000001</v>
      </c>
    </row>
    <row r="33" spans="2:18" x14ac:dyDescent="0.25">
      <c r="B33" s="1">
        <v>192.20467808589001</v>
      </c>
      <c r="C33" s="1">
        <v>28</v>
      </c>
      <c r="D33" s="1" t="s">
        <v>8</v>
      </c>
      <c r="E33" s="1">
        <v>500</v>
      </c>
      <c r="F33" s="1" t="s">
        <v>11</v>
      </c>
      <c r="G33" s="1">
        <v>96.102000000000004</v>
      </c>
    </row>
    <row r="34" spans="2:18" x14ac:dyDescent="0.25">
      <c r="B34" s="1">
        <v>64.624075419009998</v>
      </c>
      <c r="C34" s="1">
        <v>31</v>
      </c>
      <c r="D34" s="1" t="s">
        <v>10</v>
      </c>
      <c r="E34" s="1">
        <v>200</v>
      </c>
      <c r="F34" s="1" t="s">
        <v>11</v>
      </c>
      <c r="G34" s="1">
        <v>12.925000000000001</v>
      </c>
    </row>
    <row r="35" spans="2:18" x14ac:dyDescent="0.25">
      <c r="B35" s="1">
        <v>169.23290655681001</v>
      </c>
      <c r="C35" s="1">
        <v>30</v>
      </c>
      <c r="D35" s="1" t="s">
        <v>8</v>
      </c>
      <c r="E35" s="1">
        <v>500</v>
      </c>
      <c r="F35" s="1" t="s">
        <v>11</v>
      </c>
      <c r="G35" s="1">
        <v>84.616</v>
      </c>
    </row>
    <row r="36" spans="2:18" x14ac:dyDescent="0.25">
      <c r="B36" s="1">
        <v>84.78063651539</v>
      </c>
      <c r="C36" s="1">
        <v>33</v>
      </c>
      <c r="D36" s="1" t="s">
        <v>10</v>
      </c>
      <c r="E36" s="1">
        <v>200</v>
      </c>
      <c r="F36" s="1" t="s">
        <v>11</v>
      </c>
      <c r="G36" s="1">
        <v>16.956</v>
      </c>
    </row>
    <row r="37" spans="2:18" x14ac:dyDescent="0.25">
      <c r="B37" s="1">
        <v>84.259994259889993</v>
      </c>
      <c r="C37" s="1">
        <v>35</v>
      </c>
      <c r="D37" s="1" t="s">
        <v>10</v>
      </c>
      <c r="E37" s="1">
        <v>200</v>
      </c>
      <c r="F37" s="1" t="s">
        <v>11</v>
      </c>
      <c r="G37" s="1">
        <v>16.852</v>
      </c>
    </row>
    <row r="38" spans="2:18" x14ac:dyDescent="0.25">
      <c r="B38" s="1">
        <v>135.71118840052</v>
      </c>
      <c r="C38" s="1">
        <v>32</v>
      </c>
      <c r="D38" s="1" t="s">
        <v>8</v>
      </c>
      <c r="E38" s="1">
        <v>500</v>
      </c>
      <c r="F38" s="1" t="s">
        <v>11</v>
      </c>
      <c r="G38" s="1">
        <v>67.855999999999995</v>
      </c>
    </row>
    <row r="39" spans="2:18" x14ac:dyDescent="0.25">
      <c r="B39" s="1">
        <v>7.0871958882300001</v>
      </c>
      <c r="C39" s="1">
        <v>34</v>
      </c>
      <c r="D39" s="1" t="s">
        <v>8</v>
      </c>
      <c r="E39" s="1">
        <v>500</v>
      </c>
      <c r="F39" s="1" t="s">
        <v>11</v>
      </c>
      <c r="G39" s="1">
        <v>3.544</v>
      </c>
    </row>
    <row r="40" spans="2:18" x14ac:dyDescent="0.25">
      <c r="B40" s="1">
        <v>349.09607025280002</v>
      </c>
      <c r="C40" s="1">
        <v>37</v>
      </c>
      <c r="D40" s="1" t="s">
        <v>41</v>
      </c>
      <c r="E40" s="1">
        <v>200</v>
      </c>
      <c r="F40" s="1" t="s">
        <v>11</v>
      </c>
      <c r="G40" s="1">
        <v>69.819000000000003</v>
      </c>
    </row>
    <row r="41" spans="2:18" x14ac:dyDescent="0.25">
      <c r="B41" s="1">
        <v>177.67556976179</v>
      </c>
      <c r="C41" s="1">
        <v>36</v>
      </c>
      <c r="D41" s="1" t="s">
        <v>8</v>
      </c>
      <c r="E41" s="1">
        <v>500</v>
      </c>
      <c r="F41" s="1" t="s">
        <v>11</v>
      </c>
      <c r="G41" s="1">
        <v>88.837999999999994</v>
      </c>
    </row>
    <row r="42" spans="2:18" x14ac:dyDescent="0.25">
      <c r="B42" s="1">
        <v>86.128973887919997</v>
      </c>
      <c r="C42" s="1">
        <v>38</v>
      </c>
      <c r="D42" s="1" t="s">
        <v>8</v>
      </c>
      <c r="E42" s="1">
        <v>400</v>
      </c>
      <c r="F42" s="1" t="s">
        <v>11</v>
      </c>
      <c r="G42" s="1">
        <v>34.451999999999998</v>
      </c>
    </row>
    <row r="43" spans="2:18" x14ac:dyDescent="0.25">
      <c r="B43" s="1">
        <v>87.505081002799997</v>
      </c>
      <c r="C43" s="1">
        <v>0</v>
      </c>
      <c r="D43" s="1"/>
      <c r="E43" s="1">
        <v>200</v>
      </c>
      <c r="F43" s="1" t="s">
        <v>11</v>
      </c>
      <c r="G43" s="1">
        <v>17.501000000000001</v>
      </c>
    </row>
    <row r="44" spans="2:18" x14ac:dyDescent="0.25">
      <c r="B44" s="1">
        <v>13.72452296687</v>
      </c>
      <c r="C44" s="1">
        <v>7</v>
      </c>
      <c r="D44" s="1" t="s">
        <v>8</v>
      </c>
      <c r="E44" s="1">
        <v>630</v>
      </c>
      <c r="F44" s="1" t="s">
        <v>11</v>
      </c>
      <c r="G44" s="1">
        <v>8.6460000000000008</v>
      </c>
    </row>
    <row r="47" spans="2:18" x14ac:dyDescent="0.25">
      <c r="B47" s="14" t="s">
        <v>44</v>
      </c>
      <c r="C47" s="14"/>
      <c r="D47" s="14"/>
      <c r="E47" s="14"/>
      <c r="F47" s="14"/>
      <c r="G47" s="14"/>
      <c r="M47" s="11"/>
      <c r="N47" s="11"/>
      <c r="O47" s="11"/>
      <c r="P47" s="11"/>
      <c r="Q47" s="11"/>
      <c r="R47" s="11"/>
    </row>
    <row r="48" spans="2:18" x14ac:dyDescent="0.25">
      <c r="B48" s="2" t="s">
        <v>42</v>
      </c>
      <c r="C48" s="2" t="s">
        <v>2</v>
      </c>
      <c r="D48" s="2" t="s">
        <v>3</v>
      </c>
      <c r="E48" s="2" t="s">
        <v>5</v>
      </c>
      <c r="F48" s="2" t="s">
        <v>14</v>
      </c>
      <c r="G48" s="2" t="s">
        <v>43</v>
      </c>
      <c r="M48" s="11"/>
      <c r="N48" s="11"/>
      <c r="O48" s="11"/>
      <c r="P48" s="11"/>
      <c r="Q48" s="11"/>
      <c r="R48" s="11"/>
    </row>
    <row r="49" spans="2:7" x14ac:dyDescent="0.25">
      <c r="B49" s="6">
        <v>78.461286511899999</v>
      </c>
      <c r="C49" s="6" t="s">
        <v>8</v>
      </c>
      <c r="D49" s="6">
        <v>1</v>
      </c>
      <c r="E49" s="6">
        <v>500</v>
      </c>
      <c r="F49" s="6" t="s">
        <v>11</v>
      </c>
      <c r="G49" s="6">
        <v>39.231000000000002</v>
      </c>
    </row>
    <row r="52" spans="2:7" x14ac:dyDescent="0.25">
      <c r="B52" s="14" t="s">
        <v>19</v>
      </c>
      <c r="C52" s="14"/>
      <c r="D52" s="14"/>
      <c r="E52" s="14"/>
      <c r="F52" s="14"/>
    </row>
    <row r="53" spans="2:7" x14ac:dyDescent="0.25">
      <c r="B53" s="2" t="s">
        <v>13</v>
      </c>
      <c r="C53" s="2" t="s">
        <v>14</v>
      </c>
      <c r="D53" s="2" t="s">
        <v>45</v>
      </c>
      <c r="E53" s="2" t="s">
        <v>46</v>
      </c>
      <c r="F53" s="2" t="s">
        <v>47</v>
      </c>
    </row>
    <row r="54" spans="2:7" x14ac:dyDescent="0.25">
      <c r="B54" s="1">
        <v>2.25</v>
      </c>
      <c r="C54" s="1" t="s">
        <v>11</v>
      </c>
      <c r="D54" s="1">
        <v>245595.30499999999</v>
      </c>
      <c r="E54" s="1">
        <v>4112671.2230000002</v>
      </c>
      <c r="F54" s="1" t="s">
        <v>48</v>
      </c>
    </row>
    <row r="55" spans="2:7" x14ac:dyDescent="0.25">
      <c r="B55" s="1">
        <v>2.25</v>
      </c>
      <c r="C55" s="1" t="s">
        <v>11</v>
      </c>
      <c r="D55" s="1">
        <v>245394.85699999999</v>
      </c>
      <c r="E55" s="1">
        <v>4112852.139</v>
      </c>
      <c r="F55" s="1" t="s">
        <v>48</v>
      </c>
    </row>
    <row r="56" spans="2:7" x14ac:dyDescent="0.25">
      <c r="B56" s="1">
        <v>2.25</v>
      </c>
      <c r="C56" s="1" t="s">
        <v>11</v>
      </c>
      <c r="D56" s="1">
        <v>245037.652</v>
      </c>
      <c r="E56" s="1">
        <v>4113227.0580000002</v>
      </c>
      <c r="F56" s="1" t="s">
        <v>48</v>
      </c>
    </row>
    <row r="59" spans="2:7" x14ac:dyDescent="0.25">
      <c r="B59" s="14" t="s">
        <v>34</v>
      </c>
      <c r="C59" s="14"/>
      <c r="D59" s="14"/>
      <c r="E59" s="14"/>
      <c r="F59" s="14"/>
      <c r="G59" s="14"/>
    </row>
    <row r="60" spans="2:7" x14ac:dyDescent="0.25">
      <c r="B60" s="2" t="s">
        <v>13</v>
      </c>
      <c r="C60" s="2" t="s">
        <v>28</v>
      </c>
      <c r="D60" s="2" t="s">
        <v>6</v>
      </c>
      <c r="E60" s="2" t="s">
        <v>16</v>
      </c>
      <c r="F60" s="2" t="s">
        <v>17</v>
      </c>
      <c r="G60" s="2" t="s">
        <v>47</v>
      </c>
    </row>
    <row r="61" spans="2:7" x14ac:dyDescent="0.25">
      <c r="B61" s="6">
        <v>2.25</v>
      </c>
      <c r="C61" s="6">
        <v>2.25</v>
      </c>
      <c r="D61" s="6" t="s">
        <v>11</v>
      </c>
      <c r="E61" s="6">
        <v>245659.28899999999</v>
      </c>
      <c r="F61" s="6">
        <v>4112298.051</v>
      </c>
      <c r="G61" s="6" t="s">
        <v>31</v>
      </c>
    </row>
    <row r="62" spans="2:7" x14ac:dyDescent="0.25">
      <c r="B62" s="6">
        <v>8.68</v>
      </c>
      <c r="C62" s="6">
        <v>1.131</v>
      </c>
      <c r="D62" s="6" t="s">
        <v>11</v>
      </c>
      <c r="E62" s="6">
        <v>245578.78200000001</v>
      </c>
      <c r="F62" s="6">
        <v>4112742.0490000001</v>
      </c>
      <c r="G62" s="6" t="s">
        <v>31</v>
      </c>
    </row>
    <row r="63" spans="2:7" x14ac:dyDescent="0.25">
      <c r="B63" s="6">
        <v>8.68</v>
      </c>
      <c r="C63" s="6">
        <v>1.131</v>
      </c>
      <c r="D63" s="6" t="s">
        <v>11</v>
      </c>
      <c r="E63" s="6">
        <v>244926.103</v>
      </c>
      <c r="F63" s="6">
        <v>4113714.443</v>
      </c>
      <c r="G63" s="6" t="s">
        <v>31</v>
      </c>
    </row>
    <row r="66" spans="2:6" x14ac:dyDescent="0.25">
      <c r="B66" s="14" t="s">
        <v>38</v>
      </c>
      <c r="C66" s="14"/>
      <c r="D66" s="14"/>
      <c r="E66" s="14"/>
      <c r="F66" s="14"/>
    </row>
    <row r="67" spans="2:6" x14ac:dyDescent="0.25">
      <c r="B67" s="7" t="s">
        <v>14</v>
      </c>
      <c r="C67" s="7" t="s">
        <v>22</v>
      </c>
      <c r="D67" s="7" t="s">
        <v>47</v>
      </c>
      <c r="E67" s="7" t="s">
        <v>16</v>
      </c>
      <c r="F67" s="7" t="s">
        <v>17</v>
      </c>
    </row>
    <row r="68" spans="2:6" x14ac:dyDescent="0.25">
      <c r="B68" s="6" t="s">
        <v>11</v>
      </c>
      <c r="C68" s="6">
        <v>8.68</v>
      </c>
      <c r="D68" s="6" t="s">
        <v>18</v>
      </c>
      <c r="E68" s="6">
        <v>245698.89</v>
      </c>
      <c r="F68" s="6">
        <v>4112090.6290000002</v>
      </c>
    </row>
    <row r="69" spans="2:6" x14ac:dyDescent="0.25">
      <c r="B69" s="6" t="s">
        <v>11</v>
      </c>
      <c r="C69" s="6">
        <v>8.68</v>
      </c>
      <c r="D69" s="6" t="s">
        <v>18</v>
      </c>
      <c r="E69" s="6">
        <v>245700.41200000001</v>
      </c>
      <c r="F69" s="6">
        <v>4112081.5010000002</v>
      </c>
    </row>
  </sheetData>
  <mergeCells count="16">
    <mergeCell ref="K4:P4"/>
    <mergeCell ref="K5:N5"/>
    <mergeCell ref="O5:P5"/>
    <mergeCell ref="K7:N7"/>
    <mergeCell ref="O7:P7"/>
    <mergeCell ref="B2:G2"/>
    <mergeCell ref="B47:G47"/>
    <mergeCell ref="B52:F52"/>
    <mergeCell ref="B59:G59"/>
    <mergeCell ref="B66:F66"/>
    <mergeCell ref="K6:N6"/>
    <mergeCell ref="O6:P6"/>
    <mergeCell ref="K8:N8"/>
    <mergeCell ref="O8:P8"/>
    <mergeCell ref="K9:N9"/>
    <mergeCell ref="O9:P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5F8B79-5E16-4B29-96AE-C9409809F3B4}">
  <dimension ref="B2:Q61"/>
  <sheetViews>
    <sheetView topLeftCell="A46" workbookViewId="0">
      <selection activeCell="G70" sqref="G70"/>
    </sheetView>
  </sheetViews>
  <sheetFormatPr baseColWidth="10" defaultRowHeight="15" x14ac:dyDescent="0.25"/>
  <cols>
    <col min="2" max="2" width="15.42578125" customWidth="1"/>
    <col min="3" max="3" width="13.7109375" customWidth="1"/>
    <col min="6" max="6" width="14.85546875" customWidth="1"/>
    <col min="15" max="15" width="17.28515625" customWidth="1"/>
    <col min="17" max="17" width="28.140625" customWidth="1"/>
  </cols>
  <sheetData>
    <row r="2" spans="2:17" x14ac:dyDescent="0.25">
      <c r="B2" s="14" t="s">
        <v>12</v>
      </c>
      <c r="C2" s="14"/>
      <c r="D2" s="14"/>
      <c r="E2" s="14"/>
      <c r="F2" s="14"/>
      <c r="G2" s="14"/>
      <c r="H2" s="14"/>
    </row>
    <row r="3" spans="2:17" ht="30" x14ac:dyDescent="0.25">
      <c r="B3" s="2" t="s">
        <v>0</v>
      </c>
      <c r="C3" s="2" t="s">
        <v>2</v>
      </c>
      <c r="D3" s="2" t="s">
        <v>1</v>
      </c>
      <c r="E3" s="2" t="s">
        <v>3</v>
      </c>
      <c r="F3" s="2" t="s">
        <v>5</v>
      </c>
      <c r="G3" s="2" t="s">
        <v>50</v>
      </c>
      <c r="H3" s="2" t="s">
        <v>43</v>
      </c>
    </row>
    <row r="4" spans="2:17" ht="15.75" x14ac:dyDescent="0.25">
      <c r="B4" s="1">
        <v>3</v>
      </c>
      <c r="C4" s="1" t="s">
        <v>8</v>
      </c>
      <c r="D4" s="1">
        <v>102.88028818183</v>
      </c>
      <c r="E4" s="1">
        <v>29</v>
      </c>
      <c r="F4" s="1">
        <v>500</v>
      </c>
      <c r="G4" s="1" t="s">
        <v>11</v>
      </c>
      <c r="H4" s="1">
        <v>51.44</v>
      </c>
      <c r="L4" s="15" t="s">
        <v>65</v>
      </c>
      <c r="M4" s="15"/>
      <c r="N4" s="15"/>
      <c r="O4" s="15"/>
      <c r="P4" s="15"/>
      <c r="Q4" s="15"/>
    </row>
    <row r="5" spans="2:17" x14ac:dyDescent="0.25">
      <c r="B5" s="1">
        <v>9</v>
      </c>
      <c r="C5" s="1" t="s">
        <v>10</v>
      </c>
      <c r="D5" s="1">
        <v>9.5788278014599992</v>
      </c>
      <c r="E5" s="1">
        <v>35</v>
      </c>
      <c r="F5" s="1">
        <v>200</v>
      </c>
      <c r="G5" s="1" t="s">
        <v>11</v>
      </c>
      <c r="H5" s="1">
        <v>1.9159999999999999</v>
      </c>
      <c r="L5" s="12" t="s">
        <v>12</v>
      </c>
      <c r="M5" s="12"/>
      <c r="N5" s="12"/>
      <c r="O5" s="12"/>
      <c r="P5" s="13">
        <f>SUM(H4:H27)</f>
        <v>1110.9500000000003</v>
      </c>
      <c r="Q5" s="13"/>
    </row>
    <row r="6" spans="2:17" x14ac:dyDescent="0.25">
      <c r="B6" s="1">
        <v>10</v>
      </c>
      <c r="C6" s="1" t="s">
        <v>41</v>
      </c>
      <c r="D6" s="1">
        <v>24.368162694039999</v>
      </c>
      <c r="E6" s="1">
        <v>34</v>
      </c>
      <c r="F6" s="1">
        <v>400</v>
      </c>
      <c r="G6" s="1" t="s">
        <v>11</v>
      </c>
      <c r="H6" s="1">
        <v>9.7469999999999999</v>
      </c>
      <c r="L6" s="12" t="s">
        <v>19</v>
      </c>
      <c r="M6" s="12"/>
      <c r="N6" s="12"/>
      <c r="O6" s="12"/>
      <c r="P6" s="13">
        <f>SUM(B32:B34)</f>
        <v>6.75</v>
      </c>
      <c r="Q6" s="13"/>
    </row>
    <row r="7" spans="2:17" x14ac:dyDescent="0.25">
      <c r="B7" s="1">
        <v>12</v>
      </c>
      <c r="C7" s="1" t="s">
        <v>10</v>
      </c>
      <c r="D7" s="1">
        <v>70.976300428879995</v>
      </c>
      <c r="E7" s="1">
        <v>39</v>
      </c>
      <c r="F7" s="1">
        <v>200</v>
      </c>
      <c r="G7" s="1" t="s">
        <v>11</v>
      </c>
      <c r="H7" s="1">
        <v>14.195</v>
      </c>
      <c r="L7" s="12" t="s">
        <v>27</v>
      </c>
      <c r="M7" s="12"/>
      <c r="N7" s="12"/>
      <c r="O7" s="12"/>
      <c r="P7" s="13">
        <f>SUM(F39:F40)</f>
        <v>12.5</v>
      </c>
      <c r="Q7" s="13"/>
    </row>
    <row r="8" spans="2:17" x14ac:dyDescent="0.25">
      <c r="B8" s="1">
        <v>13</v>
      </c>
      <c r="C8" s="1" t="s">
        <v>41</v>
      </c>
      <c r="D8" s="1">
        <v>266.38108676233003</v>
      </c>
      <c r="E8" s="1">
        <v>36</v>
      </c>
      <c r="F8" s="1">
        <v>400</v>
      </c>
      <c r="G8" s="1" t="s">
        <v>11</v>
      </c>
      <c r="H8" s="1">
        <v>106.55200000000001</v>
      </c>
      <c r="L8" s="12" t="s">
        <v>34</v>
      </c>
      <c r="M8" s="12"/>
      <c r="N8" s="12"/>
      <c r="O8" s="12"/>
      <c r="P8" s="13">
        <f>SUM(B46:C49)</f>
        <v>21.466000000000001</v>
      </c>
      <c r="Q8" s="13"/>
    </row>
    <row r="9" spans="2:17" x14ac:dyDescent="0.25">
      <c r="B9" s="1">
        <v>14</v>
      </c>
      <c r="C9" s="1" t="s">
        <v>10</v>
      </c>
      <c r="D9" s="1">
        <v>35.396041156750002</v>
      </c>
      <c r="E9" s="1">
        <v>37</v>
      </c>
      <c r="F9" s="1">
        <v>315</v>
      </c>
      <c r="G9" s="1" t="s">
        <v>11</v>
      </c>
      <c r="H9" s="1">
        <v>11.15</v>
      </c>
      <c r="L9" s="12" t="s">
        <v>38</v>
      </c>
      <c r="M9" s="12"/>
      <c r="N9" s="12"/>
      <c r="O9" s="12"/>
      <c r="P9" s="13">
        <f>SUM(F55:F56)</f>
        <v>71.3</v>
      </c>
      <c r="Q9" s="13"/>
    </row>
    <row r="10" spans="2:17" x14ac:dyDescent="0.25">
      <c r="B10" s="1">
        <v>15</v>
      </c>
      <c r="C10" s="1" t="s">
        <v>41</v>
      </c>
      <c r="D10" s="1">
        <v>18.539915256640001</v>
      </c>
      <c r="E10" s="1">
        <v>38</v>
      </c>
      <c r="F10" s="1">
        <v>315</v>
      </c>
      <c r="G10" s="1" t="s">
        <v>11</v>
      </c>
      <c r="H10" s="1">
        <v>5.84</v>
      </c>
      <c r="L10" s="12" t="s">
        <v>66</v>
      </c>
      <c r="M10" s="12"/>
      <c r="N10" s="12"/>
      <c r="O10" s="12"/>
      <c r="P10" s="21">
        <f>SUM(D61)</f>
        <v>2.66</v>
      </c>
      <c r="Q10" s="21"/>
    </row>
    <row r="11" spans="2:17" x14ac:dyDescent="0.25">
      <c r="B11" s="1">
        <v>17</v>
      </c>
      <c r="C11" s="1" t="s">
        <v>41</v>
      </c>
      <c r="D11" s="1">
        <v>55.66163429246</v>
      </c>
      <c r="E11" s="1">
        <v>40</v>
      </c>
      <c r="F11" s="1">
        <v>315</v>
      </c>
      <c r="G11" s="1" t="s">
        <v>11</v>
      </c>
      <c r="H11" s="1">
        <v>17.533000000000001</v>
      </c>
    </row>
    <row r="12" spans="2:17" x14ac:dyDescent="0.25">
      <c r="B12" s="1">
        <v>18</v>
      </c>
      <c r="C12" s="1" t="s">
        <v>10</v>
      </c>
      <c r="D12" s="1">
        <v>36.397306319750001</v>
      </c>
      <c r="E12" s="1">
        <v>49</v>
      </c>
      <c r="F12" s="1">
        <v>200</v>
      </c>
      <c r="G12" s="1" t="s">
        <v>11</v>
      </c>
      <c r="H12" s="1">
        <v>7.2789999999999999</v>
      </c>
    </row>
    <row r="13" spans="2:17" x14ac:dyDescent="0.25">
      <c r="B13" s="1">
        <v>19</v>
      </c>
      <c r="C13" s="1" t="s">
        <v>10</v>
      </c>
      <c r="D13" s="1">
        <v>40.716525268399998</v>
      </c>
      <c r="E13" s="1">
        <v>32</v>
      </c>
      <c r="F13" s="1">
        <v>250</v>
      </c>
      <c r="G13" s="1" t="s">
        <v>11</v>
      </c>
      <c r="H13" s="1">
        <v>10.179</v>
      </c>
    </row>
    <row r="14" spans="2:17" x14ac:dyDescent="0.25">
      <c r="B14" s="1">
        <v>20</v>
      </c>
      <c r="C14" s="1" t="s">
        <v>8</v>
      </c>
      <c r="D14" s="1">
        <v>7.4799949762600004</v>
      </c>
      <c r="E14" s="1">
        <v>33</v>
      </c>
      <c r="F14" s="1">
        <v>500</v>
      </c>
      <c r="G14" s="1" t="s">
        <v>11</v>
      </c>
      <c r="H14" s="1">
        <v>3.74</v>
      </c>
    </row>
    <row r="15" spans="2:17" x14ac:dyDescent="0.25">
      <c r="B15" s="1">
        <v>21</v>
      </c>
      <c r="C15" s="1" t="s">
        <v>41</v>
      </c>
      <c r="D15" s="1">
        <v>17.589078864680001</v>
      </c>
      <c r="E15" s="1">
        <v>48</v>
      </c>
      <c r="F15" s="1">
        <v>400</v>
      </c>
      <c r="G15" s="1" t="s">
        <v>11</v>
      </c>
      <c r="H15" s="1">
        <v>7.0359999999999996</v>
      </c>
    </row>
    <row r="16" spans="2:17" x14ac:dyDescent="0.25">
      <c r="B16" s="1">
        <v>23</v>
      </c>
      <c r="C16" s="1" t="s">
        <v>41</v>
      </c>
      <c r="D16" s="1">
        <v>21.236342468739998</v>
      </c>
      <c r="E16" s="1">
        <v>50</v>
      </c>
      <c r="F16" s="1">
        <v>400</v>
      </c>
      <c r="G16" s="1" t="s">
        <v>11</v>
      </c>
      <c r="H16" s="1">
        <v>8.4949999999999992</v>
      </c>
    </row>
    <row r="17" spans="2:8" x14ac:dyDescent="0.25">
      <c r="B17" s="1">
        <v>35</v>
      </c>
      <c r="C17" s="1" t="s">
        <v>8</v>
      </c>
      <c r="D17" s="1">
        <v>175.61172813956</v>
      </c>
      <c r="E17" s="1">
        <v>31</v>
      </c>
      <c r="F17" s="1">
        <v>500</v>
      </c>
      <c r="G17" s="1" t="s">
        <v>11</v>
      </c>
      <c r="H17" s="1">
        <v>87.805999999999997</v>
      </c>
    </row>
    <row r="18" spans="2:8" x14ac:dyDescent="0.25">
      <c r="B18" s="1">
        <v>38</v>
      </c>
      <c r="C18" s="1" t="s">
        <v>8</v>
      </c>
      <c r="D18" s="1">
        <v>63.167709504880001</v>
      </c>
      <c r="E18" s="1">
        <v>11</v>
      </c>
      <c r="F18" s="1">
        <v>710</v>
      </c>
      <c r="G18" s="1" t="s">
        <v>11</v>
      </c>
      <c r="H18" s="1">
        <v>44.848999999999997</v>
      </c>
    </row>
    <row r="19" spans="2:8" x14ac:dyDescent="0.25">
      <c r="B19" s="1">
        <v>40</v>
      </c>
      <c r="C19" s="1" t="s">
        <v>10</v>
      </c>
      <c r="D19" s="1">
        <v>46.308244408089998</v>
      </c>
      <c r="E19" s="1">
        <v>3</v>
      </c>
      <c r="F19" s="1">
        <v>200</v>
      </c>
      <c r="G19" s="1" t="s">
        <v>11</v>
      </c>
      <c r="H19" s="1">
        <v>9.2620000000000005</v>
      </c>
    </row>
    <row r="20" spans="2:8" x14ac:dyDescent="0.25">
      <c r="B20" s="1">
        <v>41</v>
      </c>
      <c r="C20" s="1" t="s">
        <v>41</v>
      </c>
      <c r="D20" s="1">
        <v>213.81413087887</v>
      </c>
      <c r="E20" s="1">
        <v>2</v>
      </c>
      <c r="F20" s="1">
        <v>315</v>
      </c>
      <c r="G20" s="1" t="s">
        <v>11</v>
      </c>
      <c r="H20" s="1">
        <v>67.350999999999999</v>
      </c>
    </row>
    <row r="21" spans="2:8" x14ac:dyDescent="0.25">
      <c r="B21" s="1">
        <v>42</v>
      </c>
      <c r="C21" s="1" t="s">
        <v>41</v>
      </c>
      <c r="D21" s="1">
        <v>33.697630595059998</v>
      </c>
      <c r="E21" s="1">
        <v>6</v>
      </c>
      <c r="F21" s="1">
        <v>250</v>
      </c>
      <c r="G21" s="1" t="s">
        <v>11</v>
      </c>
      <c r="H21" s="1">
        <v>8.4239999999999995</v>
      </c>
    </row>
    <row r="22" spans="2:8" x14ac:dyDescent="0.25">
      <c r="B22" s="1">
        <v>43</v>
      </c>
      <c r="C22" s="1" t="s">
        <v>10</v>
      </c>
      <c r="D22" s="1">
        <v>42.129644432879999</v>
      </c>
      <c r="E22" s="1">
        <v>5</v>
      </c>
      <c r="F22" s="1">
        <v>200</v>
      </c>
      <c r="G22" s="1" t="s">
        <v>11</v>
      </c>
      <c r="H22" s="1">
        <v>8.4260000000000002</v>
      </c>
    </row>
    <row r="23" spans="2:8" x14ac:dyDescent="0.25">
      <c r="B23" s="1">
        <v>44</v>
      </c>
      <c r="C23" s="1" t="s">
        <v>41</v>
      </c>
      <c r="D23" s="1">
        <v>159.07679830871001</v>
      </c>
      <c r="E23" s="1">
        <v>4</v>
      </c>
      <c r="F23" s="1">
        <v>250</v>
      </c>
      <c r="G23" s="1" t="s">
        <v>11</v>
      </c>
      <c r="H23" s="1">
        <v>39.768999999999998</v>
      </c>
    </row>
    <row r="24" spans="2:8" x14ac:dyDescent="0.25">
      <c r="B24" s="1">
        <v>48</v>
      </c>
      <c r="C24" s="1" t="s">
        <v>10</v>
      </c>
      <c r="D24" s="1">
        <v>61.938403597639997</v>
      </c>
      <c r="E24" s="1">
        <v>10</v>
      </c>
      <c r="F24" s="1">
        <v>200</v>
      </c>
      <c r="G24" s="1" t="s">
        <v>11</v>
      </c>
      <c r="H24" s="1">
        <v>12.388</v>
      </c>
    </row>
    <row r="25" spans="2:8" x14ac:dyDescent="0.25">
      <c r="B25" s="1">
        <v>62</v>
      </c>
      <c r="C25" s="1" t="s">
        <v>8</v>
      </c>
      <c r="D25" s="1">
        <v>7.24879457763</v>
      </c>
      <c r="E25" s="1">
        <v>9</v>
      </c>
      <c r="F25" s="1">
        <v>710</v>
      </c>
      <c r="G25" s="1" t="s">
        <v>11</v>
      </c>
      <c r="H25" s="1">
        <v>5.1470000000000002</v>
      </c>
    </row>
    <row r="26" spans="2:8" x14ac:dyDescent="0.25">
      <c r="B26" s="1">
        <v>67</v>
      </c>
      <c r="C26" s="1" t="s">
        <v>8</v>
      </c>
      <c r="D26" s="1">
        <v>671.05433886728997</v>
      </c>
      <c r="E26" s="1">
        <v>1</v>
      </c>
      <c r="F26" s="1">
        <v>800</v>
      </c>
      <c r="G26" s="1" t="s">
        <v>11</v>
      </c>
      <c r="H26" s="1">
        <v>536.84299999999996</v>
      </c>
    </row>
    <row r="27" spans="2:8" x14ac:dyDescent="0.25">
      <c r="B27" s="1">
        <v>8</v>
      </c>
      <c r="C27" s="1" t="s">
        <v>8</v>
      </c>
      <c r="D27" s="1">
        <v>88.957774385619999</v>
      </c>
      <c r="E27" s="1">
        <v>43</v>
      </c>
      <c r="F27" s="1">
        <v>400</v>
      </c>
      <c r="G27" s="1" t="s">
        <v>11</v>
      </c>
      <c r="H27" s="1">
        <v>35.582999999999998</v>
      </c>
    </row>
    <row r="30" spans="2:8" x14ac:dyDescent="0.25">
      <c r="B30" s="14" t="s">
        <v>19</v>
      </c>
      <c r="C30" s="14"/>
      <c r="D30" s="14"/>
      <c r="E30" s="14"/>
      <c r="F30" s="14"/>
    </row>
    <row r="31" spans="2:8" x14ac:dyDescent="0.25">
      <c r="B31" s="2" t="s">
        <v>13</v>
      </c>
      <c r="C31" s="2" t="s">
        <v>50</v>
      </c>
      <c r="D31" s="2" t="s">
        <v>15</v>
      </c>
      <c r="E31" s="2" t="s">
        <v>51</v>
      </c>
      <c r="F31" s="2" t="s">
        <v>52</v>
      </c>
    </row>
    <row r="32" spans="2:8" x14ac:dyDescent="0.25">
      <c r="B32" s="1">
        <v>2.25</v>
      </c>
      <c r="C32" s="1" t="s">
        <v>11</v>
      </c>
      <c r="D32" s="1" t="s">
        <v>18</v>
      </c>
      <c r="E32" s="1">
        <v>247231.122</v>
      </c>
      <c r="F32" s="1">
        <v>4111347.15</v>
      </c>
    </row>
    <row r="33" spans="2:8" x14ac:dyDescent="0.25">
      <c r="B33" s="1">
        <v>2.25</v>
      </c>
      <c r="C33" s="1" t="s">
        <v>11</v>
      </c>
      <c r="D33" s="1" t="s">
        <v>18</v>
      </c>
      <c r="E33" s="1">
        <v>246228.174</v>
      </c>
      <c r="F33" s="1">
        <v>4112102.72</v>
      </c>
    </row>
    <row r="34" spans="2:8" x14ac:dyDescent="0.25">
      <c r="B34" s="1">
        <v>2.25</v>
      </c>
      <c r="C34" s="1" t="s">
        <v>11</v>
      </c>
      <c r="D34" s="1" t="s">
        <v>18</v>
      </c>
      <c r="E34" s="1">
        <v>247109.193</v>
      </c>
      <c r="F34" s="1">
        <v>4111158.0359999998</v>
      </c>
    </row>
    <row r="37" spans="2:8" x14ac:dyDescent="0.25">
      <c r="B37" s="14" t="s">
        <v>53</v>
      </c>
      <c r="C37" s="14"/>
      <c r="D37" s="14"/>
      <c r="E37" s="14"/>
      <c r="F37" s="14"/>
      <c r="G37" s="14"/>
      <c r="H37" s="14"/>
    </row>
    <row r="38" spans="2:8" ht="30" x14ac:dyDescent="0.25">
      <c r="B38" s="2" t="s">
        <v>20</v>
      </c>
      <c r="C38" s="2" t="s">
        <v>21</v>
      </c>
      <c r="D38" s="2" t="s">
        <v>14</v>
      </c>
      <c r="E38" s="2" t="s">
        <v>47</v>
      </c>
      <c r="F38" s="2" t="s">
        <v>54</v>
      </c>
      <c r="G38" s="2" t="s">
        <v>23</v>
      </c>
      <c r="H38" s="2" t="s">
        <v>55</v>
      </c>
    </row>
    <row r="39" spans="2:8" ht="45" x14ac:dyDescent="0.25">
      <c r="B39" s="1" t="s">
        <v>56</v>
      </c>
      <c r="C39" s="1">
        <v>18</v>
      </c>
      <c r="D39" s="1" t="s">
        <v>11</v>
      </c>
      <c r="E39" s="1" t="s">
        <v>57</v>
      </c>
      <c r="F39" s="1">
        <v>6.25</v>
      </c>
      <c r="G39" s="1">
        <v>247158.25700000001</v>
      </c>
      <c r="H39" s="1">
        <v>4111162.23</v>
      </c>
    </row>
    <row r="40" spans="2:8" ht="30" x14ac:dyDescent="0.25">
      <c r="B40" s="1" t="s">
        <v>58</v>
      </c>
      <c r="C40" s="1">
        <v>18</v>
      </c>
      <c r="D40" s="1" t="s">
        <v>11</v>
      </c>
      <c r="E40" s="1" t="s">
        <v>57</v>
      </c>
      <c r="F40" s="1">
        <v>6.25</v>
      </c>
      <c r="G40" s="1">
        <v>247130.908</v>
      </c>
      <c r="H40" s="1">
        <v>4111182.7420000001</v>
      </c>
    </row>
    <row r="44" spans="2:8" x14ac:dyDescent="0.25">
      <c r="B44" s="14" t="s">
        <v>59</v>
      </c>
      <c r="C44" s="14"/>
      <c r="D44" s="14"/>
      <c r="E44" s="14"/>
      <c r="F44" s="14"/>
      <c r="G44" s="14"/>
    </row>
    <row r="45" spans="2:8" x14ac:dyDescent="0.25">
      <c r="B45" s="2" t="s">
        <v>13</v>
      </c>
      <c r="C45" s="2" t="s">
        <v>28</v>
      </c>
      <c r="D45" s="2" t="s">
        <v>50</v>
      </c>
      <c r="E45" s="2" t="s">
        <v>15</v>
      </c>
      <c r="F45" s="2" t="s">
        <v>60</v>
      </c>
      <c r="G45" s="2" t="s">
        <v>17</v>
      </c>
    </row>
    <row r="46" spans="2:8" x14ac:dyDescent="0.25">
      <c r="B46" s="1">
        <v>6</v>
      </c>
      <c r="C46" s="1">
        <v>1.131</v>
      </c>
      <c r="D46" s="1" t="s">
        <v>11</v>
      </c>
      <c r="E46" s="1" t="s">
        <v>31</v>
      </c>
      <c r="F46" s="1">
        <v>247163.73</v>
      </c>
      <c r="G46" s="1">
        <v>4111158.2009999999</v>
      </c>
    </row>
    <row r="47" spans="2:8" x14ac:dyDescent="0.25">
      <c r="B47" s="1">
        <v>8.68</v>
      </c>
      <c r="C47" s="1">
        <v>1.131</v>
      </c>
      <c r="D47" s="1" t="s">
        <v>11</v>
      </c>
      <c r="E47" s="1" t="s">
        <v>31</v>
      </c>
      <c r="F47" s="1">
        <v>246414.27799999999</v>
      </c>
      <c r="G47" s="1">
        <v>4112217.3080000002</v>
      </c>
    </row>
    <row r="48" spans="2:8" x14ac:dyDescent="0.25">
      <c r="B48" s="1">
        <v>0</v>
      </c>
      <c r="C48" s="1">
        <v>2.262</v>
      </c>
      <c r="D48" s="1" t="s">
        <v>11</v>
      </c>
      <c r="E48" s="1" t="s">
        <v>31</v>
      </c>
      <c r="F48" s="1">
        <v>246101.37299999999</v>
      </c>
      <c r="G48" s="1">
        <v>4112025.9070000001</v>
      </c>
    </row>
    <row r="49" spans="2:8" x14ac:dyDescent="0.25">
      <c r="B49" s="1">
        <v>0</v>
      </c>
      <c r="C49" s="1">
        <v>2.262</v>
      </c>
      <c r="D49" s="1" t="s">
        <v>11</v>
      </c>
      <c r="E49" s="1" t="s">
        <v>31</v>
      </c>
      <c r="F49" s="1">
        <v>246966.546</v>
      </c>
      <c r="G49" s="1">
        <v>4110937.1329999999</v>
      </c>
    </row>
    <row r="53" spans="2:8" x14ac:dyDescent="0.25">
      <c r="B53" s="14" t="s">
        <v>37</v>
      </c>
      <c r="C53" s="14"/>
      <c r="D53" s="14"/>
      <c r="E53" s="14"/>
      <c r="F53" s="14"/>
    </row>
    <row r="54" spans="2:8" x14ac:dyDescent="0.25">
      <c r="B54" s="2" t="s">
        <v>14</v>
      </c>
      <c r="C54" s="2" t="s">
        <v>15</v>
      </c>
      <c r="D54" s="2" t="s">
        <v>23</v>
      </c>
      <c r="E54" s="9" t="s">
        <v>24</v>
      </c>
      <c r="F54" s="10" t="s">
        <v>13</v>
      </c>
    </row>
    <row r="55" spans="2:8" x14ac:dyDescent="0.25">
      <c r="B55" s="1" t="s">
        <v>11</v>
      </c>
      <c r="C55" s="1" t="s">
        <v>18</v>
      </c>
      <c r="D55" s="1">
        <v>246899.152</v>
      </c>
      <c r="E55" s="8">
        <v>4112649.5630000001</v>
      </c>
      <c r="F55" s="3">
        <v>54.9</v>
      </c>
    </row>
    <row r="56" spans="2:8" x14ac:dyDescent="0.25">
      <c r="B56" s="1" t="s">
        <v>11</v>
      </c>
      <c r="C56" s="1" t="s">
        <v>18</v>
      </c>
      <c r="D56" s="1">
        <v>246907.655</v>
      </c>
      <c r="E56" s="8">
        <v>4112654.406</v>
      </c>
      <c r="F56" s="3">
        <v>16.399999999999999</v>
      </c>
    </row>
    <row r="59" spans="2:8" x14ac:dyDescent="0.25">
      <c r="B59" s="22" t="s">
        <v>66</v>
      </c>
      <c r="C59" s="22"/>
      <c r="D59" s="22"/>
      <c r="E59" s="22"/>
      <c r="F59" s="22"/>
      <c r="G59" s="22"/>
      <c r="H59" s="22"/>
    </row>
    <row r="60" spans="2:8" ht="30" x14ac:dyDescent="0.25">
      <c r="B60" s="2" t="s">
        <v>61</v>
      </c>
      <c r="C60" s="2" t="s">
        <v>62</v>
      </c>
      <c r="D60" s="2" t="s">
        <v>13</v>
      </c>
      <c r="E60" s="2" t="s">
        <v>14</v>
      </c>
      <c r="F60" s="2" t="s">
        <v>63</v>
      </c>
      <c r="G60" s="2" t="s">
        <v>46</v>
      </c>
      <c r="H60" s="2" t="s">
        <v>15</v>
      </c>
    </row>
    <row r="61" spans="2:8" x14ac:dyDescent="0.25">
      <c r="B61" s="1" t="s">
        <v>64</v>
      </c>
      <c r="C61" s="1">
        <v>17</v>
      </c>
      <c r="D61" s="1">
        <v>2.66</v>
      </c>
      <c r="E61" s="1" t="s">
        <v>11</v>
      </c>
      <c r="F61" s="1">
        <v>247121.91099999999</v>
      </c>
      <c r="G61" s="1">
        <v>4111160.0150000001</v>
      </c>
      <c r="H61" s="1" t="s">
        <v>18</v>
      </c>
    </row>
  </sheetData>
  <mergeCells count="19">
    <mergeCell ref="B59:H59"/>
    <mergeCell ref="L4:Q4"/>
    <mergeCell ref="L5:O5"/>
    <mergeCell ref="P5:Q5"/>
    <mergeCell ref="L6:O6"/>
    <mergeCell ref="P6:Q6"/>
    <mergeCell ref="B2:H2"/>
    <mergeCell ref="B30:F30"/>
    <mergeCell ref="B37:H37"/>
    <mergeCell ref="B44:G44"/>
    <mergeCell ref="B53:F53"/>
    <mergeCell ref="L10:O10"/>
    <mergeCell ref="P10:Q10"/>
    <mergeCell ref="L7:O7"/>
    <mergeCell ref="P7:Q7"/>
    <mergeCell ref="L8:O8"/>
    <mergeCell ref="P8:Q8"/>
    <mergeCell ref="L9:O9"/>
    <mergeCell ref="P9:Q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326455-13AD-4FC5-81CF-1F699B957A19}">
  <dimension ref="B5:R9"/>
  <sheetViews>
    <sheetView tabSelected="1" workbookViewId="0">
      <selection activeCell="L28" sqref="L28"/>
    </sheetView>
  </sheetViews>
  <sheetFormatPr baseColWidth="10" defaultRowHeight="15" x14ac:dyDescent="0.25"/>
  <cols>
    <col min="18" max="18" width="23" customWidth="1"/>
  </cols>
  <sheetData>
    <row r="5" spans="2:18" x14ac:dyDescent="0.25">
      <c r="B5" s="14" t="s">
        <v>12</v>
      </c>
      <c r="C5" s="14"/>
      <c r="D5" s="14"/>
      <c r="E5" s="14"/>
      <c r="F5" s="14"/>
      <c r="G5" s="14"/>
      <c r="H5" s="14"/>
      <c r="I5" s="14"/>
    </row>
    <row r="6" spans="2:18" ht="30" x14ac:dyDescent="0.25">
      <c r="B6" s="2" t="s">
        <v>2</v>
      </c>
      <c r="C6" s="2" t="s">
        <v>1</v>
      </c>
      <c r="D6" s="2" t="s">
        <v>3</v>
      </c>
      <c r="E6" s="2" t="s">
        <v>4</v>
      </c>
      <c r="F6" s="2" t="s">
        <v>5</v>
      </c>
      <c r="G6" s="2" t="s">
        <v>68</v>
      </c>
      <c r="H6" s="2" t="s">
        <v>35</v>
      </c>
      <c r="I6" s="2" t="s">
        <v>67</v>
      </c>
    </row>
    <row r="7" spans="2:18" x14ac:dyDescent="0.25">
      <c r="B7" s="6" t="s">
        <v>8</v>
      </c>
      <c r="C7" s="6">
        <v>21.38</v>
      </c>
      <c r="D7" s="6">
        <v>4</v>
      </c>
      <c r="E7" s="6" t="s">
        <v>9</v>
      </c>
      <c r="F7" s="6">
        <v>630</v>
      </c>
      <c r="G7" s="6">
        <v>700</v>
      </c>
      <c r="H7" s="6" t="s">
        <v>11</v>
      </c>
      <c r="I7" s="6">
        <f>C7*F7/1000</f>
        <v>13.4694</v>
      </c>
    </row>
    <row r="8" spans="2:18" ht="15.75" x14ac:dyDescent="0.25">
      <c r="M8" s="15" t="s">
        <v>69</v>
      </c>
      <c r="N8" s="15"/>
      <c r="O8" s="15"/>
      <c r="P8" s="15"/>
      <c r="Q8" s="15"/>
      <c r="R8" s="15"/>
    </row>
    <row r="9" spans="2:18" x14ac:dyDescent="0.25">
      <c r="M9" s="12" t="s">
        <v>12</v>
      </c>
      <c r="N9" s="12"/>
      <c r="O9" s="12"/>
      <c r="P9" s="12"/>
      <c r="Q9" s="13">
        <f>SUM(I7)</f>
        <v>13.4694</v>
      </c>
      <c r="R9" s="13"/>
    </row>
  </sheetData>
  <mergeCells count="4">
    <mergeCell ref="B5:I5"/>
    <mergeCell ref="M8:R8"/>
    <mergeCell ref="M9:P9"/>
    <mergeCell ref="Q9:R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Acequia A-II-1-2-1</vt:lpstr>
      <vt:lpstr>Acequia A-VII-8-4</vt:lpstr>
      <vt:lpstr>Acequias A-VII-8-3 y A-VII-9</vt:lpstr>
      <vt:lpstr>Acequia A-IV-5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Gallardo</dc:creator>
  <cp:lastModifiedBy>Miguel Angel Gallardo</cp:lastModifiedBy>
  <dcterms:created xsi:type="dcterms:W3CDTF">2025-07-29T08:33:19Z</dcterms:created>
  <dcterms:modified xsi:type="dcterms:W3CDTF">2025-07-29T09:24:32Z</dcterms:modified>
</cp:coreProperties>
</file>