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Z:\SOCIOECONOMICO\3 ESTRUCTURAL\VALOR AÑADIDO  BRUTO\VAB 2023\"/>
    </mc:Choice>
  </mc:AlternateContent>
  <xr:revisionPtr revIDLastSave="0" documentId="13_ncr:1_{1EAD6BCC-FA94-430F-880E-DA44AB7EAA3D}" xr6:coauthVersionLast="47" xr6:coauthVersionMax="47" xr10:uidLastSave="{00000000-0000-0000-0000-000000000000}"/>
  <bookViews>
    <workbookView xWindow="-120" yWindow="-120" windowWidth="29040" windowHeight="15840" tabRatio="693" xr2:uid="{00000000-000D-0000-FFFF-FFFF00000000}"/>
  </bookViews>
  <sheets>
    <sheet name="Presentación" sheetId="2" r:id="rId1"/>
    <sheet name="Sector pesquero" sheetId="3" r:id="rId2"/>
  </sheets>
  <definedNames>
    <definedName name="_xlnm.Print_Area" localSheetId="1">'Sector pesquero'!$A$1:$I$32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3" l="1"/>
  <c r="F30" i="3"/>
  <c r="N44" i="3"/>
  <c r="N42" i="3"/>
  <c r="N43" i="3" s="1"/>
  <c r="N40" i="3"/>
  <c r="G60" i="3"/>
  <c r="F60" i="3"/>
  <c r="N45" i="3" l="1"/>
  <c r="F16" i="3" l="1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1" i="3" s="1"/>
  <c r="F15" i="3"/>
  <c r="G31" i="3"/>
  <c r="D31" i="3"/>
</calcChain>
</file>

<file path=xl/sharedStrings.xml><?xml version="1.0" encoding="utf-8"?>
<sst xmlns="http://schemas.openxmlformats.org/spreadsheetml/2006/main" count="91" uniqueCount="45">
  <si>
    <t>Miles de euros</t>
  </si>
  <si>
    <t>(P) Provisional</t>
  </si>
  <si>
    <t>ACTIVIDADES PESQUERAS</t>
  </si>
  <si>
    <t>INDUSTRIA TRANSFORMADORA DE PESCADO</t>
  </si>
  <si>
    <t>-</t>
  </si>
  <si>
    <t>Operativa</t>
  </si>
  <si>
    <t>Cuenta de Macromagnitudes</t>
  </si>
  <si>
    <t>=</t>
  </si>
  <si>
    <t>Valor añadido bruto a precios básicos</t>
  </si>
  <si>
    <t>Consumo de capital fijo</t>
  </si>
  <si>
    <t>Valor añadido neto a precios básicos</t>
  </si>
  <si>
    <t>PRESENTACIÓN</t>
  </si>
  <si>
    <t xml:space="preserve">Esta operación estadística ofrece información detallada de las cuentas económicas del sector pesquero en su conjunto y de las distintas actividades productivas que lo componen, tales como: la actividad extractiva pesquera y acuícola (CNAE 03), la industria de transformación pesquera (CNAE 102) y la actividad de comercio mayorista de pescado (CNAE 4638). </t>
  </si>
  <si>
    <t>Junta de Andalucía</t>
  </si>
  <si>
    <t>PESCA EXTRACTIVA</t>
  </si>
  <si>
    <t>Otros impuestos netos que gravan a la producción</t>
  </si>
  <si>
    <t>Memoria Técnica</t>
  </si>
  <si>
    <t>√</t>
  </si>
  <si>
    <t>03.11</t>
  </si>
  <si>
    <t>10.2</t>
  </si>
  <si>
    <t>La Dirección General de Pesca y Acuicultura de la Consejería de Agricultura, Pesca, Agua y Desarrollo Rural es la responsable de esta operación estadística y como equipo de elaboración técnico el Departamento de Mercados Pesqueros de la Agencia de Gestión Agraria y Pesquera de Andalucía.</t>
  </si>
  <si>
    <t>Consejería de Agricultura, Pesca, Agua y Desarrollo Rural</t>
  </si>
  <si>
    <t>CNAE-2009</t>
  </si>
  <si>
    <r>
      <t>"09.03.07  Valor Añadido y Pesca en Andalucía"</t>
    </r>
    <r>
      <rPr>
        <sz val="12"/>
        <rFont val="Source Sans Pro"/>
        <family val="2"/>
      </rPr>
      <t xml:space="preserve"> es una operación estadística dentro del</t>
    </r>
    <r>
      <rPr>
        <b/>
        <sz val="12"/>
        <rFont val="Source Sans Pro"/>
        <family val="2"/>
      </rPr>
      <t xml:space="preserve"> Plan Estadístico y Cartográfico de Andalucía 2023-2029 </t>
    </r>
    <r>
      <rPr>
        <i/>
        <sz val="12"/>
        <rFont val="Source Sans Pro"/>
        <family val="2"/>
      </rPr>
      <t xml:space="preserve">(Proyecto de Ley del Plan Estadístico y  Cartográfico de Andalucía 2023-2029 (www.ieca.junta-andalucia.es/PECA2023-2029/index.htm)) </t>
    </r>
    <r>
      <rPr>
        <sz val="12"/>
        <rFont val="Source Sans Pro"/>
        <family val="2"/>
      </rPr>
      <t>y forma parte del Sistema de Cuentas Económicas de Andalucía.</t>
    </r>
  </si>
  <si>
    <t>2022 (P)</t>
  </si>
  <si>
    <t>Var. 2023_2022</t>
  </si>
  <si>
    <t xml:space="preserve">ACUICULTURA </t>
  </si>
  <si>
    <t>2023 (Avance)</t>
  </si>
  <si>
    <t>03.21(+) 03.22</t>
  </si>
  <si>
    <t>03.11 (+) 03.21 (+)03.22</t>
  </si>
  <si>
    <t>Millones de euros</t>
  </si>
  <si>
    <t>Producción valorada a precios básicos</t>
  </si>
  <si>
    <t>Consumos intermedios a precios de adquisición</t>
  </si>
  <si>
    <t>Renta de pesca extractiva</t>
  </si>
  <si>
    <r>
      <t>RESTO COMPONENTES</t>
    </r>
    <r>
      <rPr>
        <sz val="9"/>
        <color indexed="62"/>
        <rFont val="Source Sans Pro"/>
        <family val="2"/>
      </rPr>
      <t>= VENTAS DE OTROS PRODUCTOS TERMINADOS+VARIACIÓN DE EXISTENCIAS DE PRODUCTOS TERMINADOS+TRABAJOS REALIZADOS PARA LA EMPRESA+OTROS INGRESOS DE GESTIÓN+VENTAS DE MERCADERÍAS-COMPRAS DE MERCADERÍAS+VARIACIÓN DE EXISTENCIAS DE MERCADERÍAS-IMPUESTOS SOBRE LOS PRODUCTOS+SUBVENCIONES SOBRE LOS PRODUCTOS</t>
    </r>
  </si>
  <si>
    <t>Renta de la industria de transformación pesquera</t>
  </si>
  <si>
    <t>Esquema de las macromagnitudes económicas de la pesca extractiva (CNAE 03.11). Años 2015-2023 (Millones de euros)</t>
  </si>
  <si>
    <t>Esquema de las macromagnitudes económicas de la industria de transformación pesquera (CNAE 10.2). Años 2015-2023 (Millones de euros)</t>
  </si>
  <si>
    <t>Esquema de las macromagnitudes económicas de la acuicultura (CNAE 03.21 (+) 03.22). Años 2015-2023</t>
  </si>
  <si>
    <t>Fuente: Encuesta sobre las Cuentas Económicas del Sector Pesquero en Andalucía. Año 2023. Consejería de Agricultura,  Pesca, Agua y Desarrollo Rural</t>
  </si>
  <si>
    <t>Renta de la acuicultura</t>
  </si>
  <si>
    <t xml:space="preserve"> Valor Añadido Bruto (VAB) del sector pesquero (2008 - Avance 2023)</t>
  </si>
  <si>
    <t xml:space="preserve">SECTOR PRODUCTOR </t>
  </si>
  <si>
    <t>2023 Avance</t>
  </si>
  <si>
    <t xml:space="preserve">Cuentas Económicas del Sector Pesquero de Andalucía. Año 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</si>
</sst>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€_-;\-* #,##0\ _€_-;_-* &quot;-&quot;\ _€_-;_-@_-"/>
    <numFmt numFmtId="165" formatCode="_-* #,##0.00\ _€_-;\-* #,##0.00\ _€_-;_-* &quot;-&quot;??\ _€_-;_-@_-"/>
    <numFmt numFmtId="166" formatCode="_-* #,##0\ _p_t_a_-;\-* #,##0\ _p_t_a_-;_-* &quot;-&quot;\ _p_t_a_-;_-@_-"/>
    <numFmt numFmtId="167" formatCode="0.0%"/>
    <numFmt numFmtId="168" formatCode="#,##0_ ;\-#,##0\ "/>
  </numFmts>
  <fonts count="3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Source Sans Pro"/>
      <family val="2"/>
    </font>
    <font>
      <sz val="10"/>
      <name val="Source Sans Pro"/>
      <family val="2"/>
    </font>
    <font>
      <b/>
      <sz val="12"/>
      <name val="Source Sans Pro"/>
      <family val="2"/>
    </font>
    <font>
      <sz val="12"/>
      <color indexed="18"/>
      <name val="Source Sans Pro"/>
      <family val="2"/>
    </font>
    <font>
      <i/>
      <sz val="12"/>
      <color indexed="57"/>
      <name val="Source Sans Pro"/>
      <family val="2"/>
    </font>
    <font>
      <b/>
      <u/>
      <sz val="10"/>
      <color indexed="12"/>
      <name val="Source Sans Pro"/>
      <family val="2"/>
    </font>
    <font>
      <b/>
      <sz val="14"/>
      <color indexed="18"/>
      <name val="Source Sans Pro"/>
      <family val="2"/>
    </font>
    <font>
      <sz val="10"/>
      <color indexed="18"/>
      <name val="Source Sans Pro"/>
      <family val="2"/>
    </font>
    <font>
      <sz val="7"/>
      <color indexed="18"/>
      <name val="Source Sans Pro"/>
      <family val="2"/>
    </font>
    <font>
      <b/>
      <sz val="12"/>
      <color indexed="9"/>
      <name val="Source Sans Pro"/>
      <family val="2"/>
    </font>
    <font>
      <b/>
      <i/>
      <sz val="11"/>
      <name val="Source Sans Pro"/>
      <family val="2"/>
    </font>
    <font>
      <sz val="11"/>
      <name val="Source Sans Pro"/>
      <family val="2"/>
    </font>
    <font>
      <b/>
      <sz val="11"/>
      <name val="Source Sans Pro"/>
      <family val="2"/>
    </font>
    <font>
      <sz val="11"/>
      <color indexed="18"/>
      <name val="Source Sans Pro"/>
      <family val="2"/>
    </font>
    <font>
      <b/>
      <sz val="11"/>
      <color indexed="18"/>
      <name val="Source Sans Pro"/>
      <family val="2"/>
    </font>
    <font>
      <b/>
      <u/>
      <sz val="9"/>
      <color indexed="62"/>
      <name val="Source Sans Pro"/>
      <family val="2"/>
    </font>
    <font>
      <sz val="9"/>
      <color indexed="62"/>
      <name val="Source Sans Pro"/>
      <family val="2"/>
    </font>
    <font>
      <sz val="11"/>
      <color indexed="55"/>
      <name val="Source Sans Pro"/>
      <family val="2"/>
    </font>
    <font>
      <i/>
      <sz val="12"/>
      <name val="Source Sans Pro"/>
      <family val="2"/>
    </font>
    <font>
      <b/>
      <u/>
      <sz val="12"/>
      <color theme="3" tint="0.39997558519241921"/>
      <name val="Source Sans Pro"/>
      <family val="2"/>
    </font>
    <font>
      <i/>
      <sz val="22"/>
      <color theme="3" tint="-0.249977111117893"/>
      <name val="Source Sans Pro"/>
      <family val="2"/>
    </font>
    <font>
      <b/>
      <sz val="20"/>
      <color theme="3" tint="0.39997558519241921"/>
      <name val="Source Sans Pro"/>
      <family val="2"/>
    </font>
    <font>
      <sz val="12"/>
      <color indexed="9"/>
      <name val="Source Sans Pro"/>
      <family val="2"/>
    </font>
    <font>
      <b/>
      <sz val="12"/>
      <color indexed="18"/>
      <name val="Source Sans Pro"/>
      <family val="2"/>
    </font>
    <font>
      <i/>
      <sz val="12"/>
      <color indexed="9"/>
      <name val="Source Sans Pro"/>
      <family val="2"/>
    </font>
    <font>
      <b/>
      <i/>
      <sz val="12"/>
      <name val="Source Sans Pro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31"/>
      </left>
      <right style="thin">
        <color indexed="31"/>
      </right>
      <top/>
      <bottom/>
      <diagonal/>
    </border>
    <border>
      <left/>
      <right/>
      <top/>
      <bottom style="double">
        <color theme="3" tint="0.39994506668294322"/>
      </bottom>
      <diagonal/>
    </border>
    <border>
      <left style="double">
        <color theme="3" tint="0.39994506668294322"/>
      </left>
      <right style="thin">
        <color indexed="31"/>
      </right>
      <top style="double">
        <color theme="3" tint="0.39994506668294322"/>
      </top>
      <bottom style="double">
        <color theme="3" tint="0.39994506668294322"/>
      </bottom>
      <diagonal/>
    </border>
    <border>
      <left/>
      <right/>
      <top style="dashed">
        <color theme="0" tint="-4.9989318521683403E-2"/>
      </top>
      <bottom style="dashed">
        <color theme="0" tint="-4.9989318521683403E-2"/>
      </bottom>
      <diagonal/>
    </border>
    <border>
      <left style="thin">
        <color indexed="31"/>
      </left>
      <right style="thin">
        <color indexed="31"/>
      </right>
      <top style="double">
        <color theme="3" tint="0.39994506668294322"/>
      </top>
      <bottom style="double">
        <color theme="3" tint="0.3999450666829432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4">
    <xf numFmtId="0" fontId="0" fillId="0" borderId="0" xfId="0"/>
    <xf numFmtId="0" fontId="4" fillId="2" borderId="0" xfId="0" applyFont="1" applyFill="1"/>
    <xf numFmtId="3" fontId="5" fillId="2" borderId="5" xfId="0" applyNumberFormat="1" applyFont="1" applyFill="1" applyBorder="1"/>
    <xf numFmtId="3" fontId="5" fillId="2" borderId="0" xfId="0" applyNumberFormat="1" applyFont="1" applyFill="1"/>
    <xf numFmtId="0" fontId="5" fillId="2" borderId="0" xfId="0" applyFont="1" applyFill="1"/>
    <xf numFmtId="0" fontId="23" fillId="2" borderId="0" xfId="0" applyFont="1" applyFill="1"/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4" fillId="3" borderId="0" xfId="0" applyFont="1" applyFill="1" applyAlignment="1">
      <alignment horizontal="left" vertical="top" wrapText="1"/>
    </xf>
    <xf numFmtId="0" fontId="5" fillId="4" borderId="0" xfId="0" applyFont="1" applyFill="1"/>
    <xf numFmtId="0" fontId="5" fillId="5" borderId="0" xfId="0" applyFont="1" applyFill="1"/>
    <xf numFmtId="3" fontId="5" fillId="5" borderId="0" xfId="0" applyNumberFormat="1" applyFont="1" applyFill="1"/>
    <xf numFmtId="0" fontId="24" fillId="2" borderId="0" xfId="0" applyFont="1" applyFill="1" applyAlignment="1">
      <alignment horizontal="right"/>
    </xf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10" fontId="5" fillId="2" borderId="0" xfId="0" applyNumberFormat="1" applyFont="1" applyFill="1"/>
    <xf numFmtId="10" fontId="5" fillId="2" borderId="0" xfId="9" applyNumberFormat="1" applyFont="1" applyFill="1"/>
    <xf numFmtId="0" fontId="13" fillId="5" borderId="1" xfId="0" applyFont="1" applyFill="1" applyBorder="1" applyAlignment="1">
      <alignment horizontal="center" vertical="center" wrapText="1"/>
    </xf>
    <xf numFmtId="165" fontId="5" fillId="2" borderId="0" xfId="2" applyFont="1" applyFill="1"/>
    <xf numFmtId="4" fontId="5" fillId="2" borderId="0" xfId="0" applyNumberFormat="1" applyFont="1" applyFill="1"/>
    <xf numFmtId="164" fontId="5" fillId="2" borderId="0" xfId="0" applyNumberFormat="1" applyFont="1" applyFill="1"/>
    <xf numFmtId="0" fontId="7" fillId="2" borderId="7" xfId="0" applyFont="1" applyFill="1" applyBorder="1" applyAlignment="1">
      <alignment horizontal="center"/>
    </xf>
    <xf numFmtId="0" fontId="21" fillId="2" borderId="0" xfId="0" applyFont="1" applyFill="1"/>
    <xf numFmtId="0" fontId="20" fillId="2" borderId="0" xfId="0" applyFont="1" applyFill="1" applyAlignment="1">
      <alignment vertical="top" wrapText="1"/>
    </xf>
    <xf numFmtId="0" fontId="14" fillId="2" borderId="0" xfId="0" applyFont="1" applyFill="1" applyAlignment="1">
      <alignment horizontal="left"/>
    </xf>
    <xf numFmtId="167" fontId="16" fillId="2" borderId="0" xfId="10" applyNumberFormat="1" applyFont="1" applyFill="1" applyBorder="1" applyAlignment="1">
      <alignment horizontal="center"/>
    </xf>
    <xf numFmtId="0" fontId="15" fillId="2" borderId="0" xfId="0" applyFont="1" applyFill="1"/>
    <xf numFmtId="0" fontId="17" fillId="2" borderId="0" xfId="0" applyFont="1" applyFill="1"/>
    <xf numFmtId="0" fontId="26" fillId="5" borderId="3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13" fillId="5" borderId="3" xfId="0" applyFont="1" applyFill="1" applyBorder="1" applyAlignment="1">
      <alignment horizontal="center" vertical="center"/>
    </xf>
    <xf numFmtId="4" fontId="7" fillId="6" borderId="9" xfId="0" applyNumberFormat="1" applyFont="1" applyFill="1" applyBorder="1" applyAlignment="1">
      <alignment horizontal="center"/>
    </xf>
    <xf numFmtId="4" fontId="7" fillId="7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0" xfId="0" applyFont="1" applyFill="1" applyBorder="1"/>
    <xf numFmtId="0" fontId="27" fillId="2" borderId="10" xfId="0" applyFont="1" applyFill="1" applyBorder="1"/>
    <xf numFmtId="4" fontId="27" fillId="6" borderId="9" xfId="0" applyNumberFormat="1" applyFont="1" applyFill="1" applyBorder="1" applyAlignment="1">
      <alignment horizontal="center"/>
    </xf>
    <xf numFmtId="4" fontId="27" fillId="7" borderId="9" xfId="0" applyNumberFormat="1" applyFont="1" applyFill="1" applyBorder="1" applyAlignment="1">
      <alignment horizontal="center"/>
    </xf>
    <xf numFmtId="0" fontId="7" fillId="2" borderId="7" xfId="0" applyFont="1" applyFill="1" applyBorder="1"/>
    <xf numFmtId="165" fontId="5" fillId="2" borderId="0" xfId="5" applyFont="1" applyFill="1"/>
    <xf numFmtId="0" fontId="26" fillId="5" borderId="3" xfId="0" applyFont="1" applyFill="1" applyBorder="1"/>
    <xf numFmtId="0" fontId="13" fillId="5" borderId="3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7" fillId="2" borderId="10" xfId="0" applyFont="1" applyFill="1" applyBorder="1"/>
    <xf numFmtId="2" fontId="7" fillId="6" borderId="10" xfId="0" applyNumberFormat="1" applyFont="1" applyFill="1" applyBorder="1" applyAlignment="1">
      <alignment horizontal="center"/>
    </xf>
    <xf numFmtId="2" fontId="7" fillId="7" borderId="10" xfId="0" applyNumberFormat="1" applyFont="1" applyFill="1" applyBorder="1" applyAlignment="1">
      <alignment horizontal="center"/>
    </xf>
    <xf numFmtId="0" fontId="18" fillId="2" borderId="10" xfId="0" applyFont="1" applyFill="1" applyBorder="1"/>
    <xf numFmtId="2" fontId="27" fillId="6" borderId="10" xfId="0" applyNumberFormat="1" applyFont="1" applyFill="1" applyBorder="1" applyAlignment="1">
      <alignment horizontal="center"/>
    </xf>
    <xf numFmtId="2" fontId="27" fillId="7" borderId="10" xfId="0" applyNumberFormat="1" applyFont="1" applyFill="1" applyBorder="1" applyAlignment="1">
      <alignment horizontal="center"/>
    </xf>
    <xf numFmtId="0" fontId="26" fillId="5" borderId="3" xfId="0" applyFont="1" applyFill="1" applyBorder="1" applyAlignment="1">
      <alignment horizontal="center"/>
    </xf>
    <xf numFmtId="3" fontId="4" fillId="2" borderId="0" xfId="0" applyNumberFormat="1" applyFont="1" applyFill="1"/>
    <xf numFmtId="0" fontId="27" fillId="2" borderId="0" xfId="0" applyFont="1" applyFill="1"/>
    <xf numFmtId="4" fontId="27" fillId="6" borderId="0" xfId="0" applyNumberFormat="1" applyFont="1" applyFill="1" applyAlignment="1">
      <alignment horizontal="center"/>
    </xf>
    <xf numFmtId="4" fontId="27" fillId="7" borderId="0" xfId="0" applyNumberFormat="1" applyFont="1" applyFill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4" fontId="7" fillId="7" borderId="7" xfId="0" applyNumberFormat="1" applyFont="1" applyFill="1" applyBorder="1" applyAlignment="1">
      <alignment horizontal="center"/>
    </xf>
    <xf numFmtId="0" fontId="27" fillId="2" borderId="7" xfId="0" applyFont="1" applyFill="1" applyBorder="1"/>
    <xf numFmtId="4" fontId="27" fillId="6" borderId="7" xfId="0" applyNumberFormat="1" applyFont="1" applyFill="1" applyBorder="1" applyAlignment="1">
      <alignment horizontal="center"/>
    </xf>
    <xf numFmtId="4" fontId="27" fillId="7" borderId="7" xfId="0" applyNumberFormat="1" applyFont="1" applyFill="1" applyBorder="1" applyAlignment="1">
      <alignment horizontal="center"/>
    </xf>
    <xf numFmtId="165" fontId="4" fillId="2" borderId="0" xfId="2" applyFont="1" applyFill="1"/>
    <xf numFmtId="0" fontId="28" fillId="5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left"/>
    </xf>
    <xf numFmtId="168" fontId="4" fillId="2" borderId="2" xfId="4" applyNumberFormat="1" applyFont="1" applyFill="1" applyBorder="1" applyAlignment="1">
      <alignment horizontal="center"/>
    </xf>
    <xf numFmtId="168" fontId="4" fillId="2" borderId="0" xfId="0" applyNumberFormat="1" applyFont="1" applyFill="1"/>
    <xf numFmtId="0" fontId="22" fillId="2" borderId="1" xfId="0" applyFont="1" applyFill="1" applyBorder="1" applyAlignment="1">
      <alignment horizontal="left"/>
    </xf>
    <xf numFmtId="168" fontId="4" fillId="2" borderId="1" xfId="4" applyNumberFormat="1" applyFont="1" applyFill="1" applyBorder="1" applyAlignment="1">
      <alignment horizontal="center"/>
    </xf>
    <xf numFmtId="168" fontId="4" fillId="2" borderId="4" xfId="4" applyNumberFormat="1" applyFont="1" applyFill="1" applyBorder="1" applyAlignment="1">
      <alignment horizontal="center"/>
    </xf>
    <xf numFmtId="0" fontId="29" fillId="2" borderId="1" xfId="0" applyFont="1" applyFill="1" applyBorder="1" applyAlignment="1">
      <alignment horizontal="left"/>
    </xf>
    <xf numFmtId="0" fontId="29" fillId="2" borderId="6" xfId="0" applyFont="1" applyFill="1" applyBorder="1" applyAlignment="1">
      <alignment horizontal="left"/>
    </xf>
    <xf numFmtId="167" fontId="6" fillId="2" borderId="8" xfId="10" applyNumberFormat="1" applyFont="1" applyFill="1" applyBorder="1" applyAlignment="1">
      <alignment horizontal="center"/>
    </xf>
    <xf numFmtId="167" fontId="15" fillId="2" borderId="0" xfId="9" applyNumberFormat="1" applyFont="1" applyFill="1"/>
    <xf numFmtId="167" fontId="5" fillId="2" borderId="0" xfId="9" applyNumberFormat="1" applyFont="1" applyFill="1"/>
    <xf numFmtId="0" fontId="8" fillId="2" borderId="0" xfId="0" applyFont="1" applyFill="1" applyAlignment="1">
      <alignment horizontal="left" vertical="top" wrapText="1"/>
    </xf>
    <xf numFmtId="0" fontId="9" fillId="3" borderId="0" xfId="1" applyFont="1" applyFill="1" applyAlignment="1" applyProtection="1">
      <alignment horizontal="left" vertical="top" wrapText="1"/>
    </xf>
    <xf numFmtId="0" fontId="25" fillId="2" borderId="5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vertical="top" wrapText="1"/>
    </xf>
    <xf numFmtId="0" fontId="20" fillId="2" borderId="0" xfId="0" applyFont="1" applyFill="1" applyAlignment="1">
      <alignment vertical="top" wrapText="1"/>
    </xf>
    <xf numFmtId="0" fontId="25" fillId="2" borderId="0" xfId="0" applyFont="1" applyFill="1" applyAlignment="1">
      <alignment horizontal="left" vertical="top" wrapText="1"/>
    </xf>
  </cellXfs>
  <cellStyles count="11">
    <cellStyle name="Hipervínculo" xfId="1" builtinId="8"/>
    <cellStyle name="Millares" xfId="2" builtinId="3"/>
    <cellStyle name="Millares [0] 2" xfId="3" xr:uid="{00000000-0005-0000-0000-000002000000}"/>
    <cellStyle name="Millares [0]_Hoja1" xfId="4" xr:uid="{00000000-0005-0000-0000-000003000000}"/>
    <cellStyle name="Millares 2" xfId="5" xr:uid="{00000000-0005-0000-0000-000004000000}"/>
    <cellStyle name="Millares 3" xfId="6" xr:uid="{00000000-0005-0000-0000-000005000000}"/>
    <cellStyle name="Millares 4" xfId="7" xr:uid="{00000000-0005-0000-0000-000006000000}"/>
    <cellStyle name="Normal" xfId="0" builtinId="0"/>
    <cellStyle name="Normal 2" xfId="8" xr:uid="{00000000-0005-0000-0000-000008000000}"/>
    <cellStyle name="Porcentaje" xfId="9" builtinId="5"/>
    <cellStyle name="Porcentaje 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20</xdr:row>
      <xdr:rowOff>104775</xdr:rowOff>
    </xdr:to>
    <xdr:sp macro="" textlink="">
      <xdr:nvSpPr>
        <xdr:cNvPr id="23592" name="AutoShape 30" descr="data:image/jpeg;base64,/9j/4AAQSkZJRgABAQAAAQABAAD/2wCEAAkGBxQSEhUSEhIWFhUXGBgVGBgYGBobGRcXHRgYFhsXGB4bHCggHBoxIBgYITEhJSktLy4vGB8zODMtNygtLisBCgoKDg0OGxAQGzQkICQwLCw3NCwsLC8sLC8sLCwsNCwsLCw0LCwsLCw0NCwsNCwsLCwsLCwsLCwsLCwsLCwsLP/AABEIAJcBTgMBEQACEQEDEQH/xAAcAAEAAgMBAQEAAAAAAAAAAAAABQYDBAcCAQj/xABLEAACAQMCAwUEBQcICAcBAAABAgMABBESIQUGMRMiQVFhB3GBkRQyQmKhIzNScoKxwRU1U3OSorKzNENUdJPR0vAWRGN1hMLxJP/EABoBAQADAQEBAAAAAAAAAAAAAAABAgMEBQb/xAA6EQACAQIEAggEBQMDBQAAAAAAAQIDEQQSITFBUQUTIjJhcZGxgaHB8BQzQlLRcuHxIzTCFUNigrL/2gAMAwEAAhEDEQA/AO40AoBQCgFAKAUAoBQCgFAKAUAoBQGtf8QigXXNIsa+bEDPoPM+gqG0tys5xgrydimcV9p9umRBG8x8z3E/EFv7tZuquB59TpOnHuq/yKrxD2k3kn1DHEPurk/EvkfgKo6kmcM+k60u7ZEFc8yXcn1rqb3B2UfJSBVbvmc0sVWlvJmhLcu31nZvexP76GTqSluzGrEdCR7qFU2tjbh4rOn1J5V/VkcfuNDRV6i2k/UlrPne+jxi4ZgPBwrZ95I1fjU55czeGPrx438yx8N9qjjAuLdWHi0ZKn+y2c/MVdVXxOyn0q/1x9C58G5xtLnASUK5+xJ3Wz5DOzH3E1dTTPQpYulV7r18Sfq50igFAKAUAoBQCgFAKAUAoBQCgFAKAUAoBQCgFAKAUAoBQCgFAKAUAoDBe3kcKGSV1RB1Zjgf/vpUN2KynGKvJ2RzbmP2mscpZrgdO1cbn1RTsPe2fcKylU5HkYjpPhS9Tn97eSTOXldnY/aYkn3b9B6VmeVOpKbvJ3MFChkt7d5DiNGc+SqWPyFQXjCUu6rkvbco3sn1bWT9oBP8ZFWyy5G8cFXltH6G9H7Pb89YVX3yJ/BjU5JcjVdHV3w+Zkf2c3w+wh90g/jTJIl9G1vD1NWbkS/X/wAsT7njP4Bs1GSXIo+j66/T80Rd3wW4iz2lvKoHiUbHzxios0YSw9WO8X6EfmoMT7QFi5f50urTAD9pGP8AVyZIA+6eq/Db0NXUmjsoY6rS0vdeJ1PlnnG3vMKp0S+Mbdf2T0Ye7fzArWM0z28Pi6dbbR8ixVc6hQCgFAKAUAoBQCgFAKAUAoBQCgFAKAUAoBQCgFAKAUAoBQCgILmrmmGxTL96QjuRg7t6n9FfX5ZqspqJzYjEwoRu9+Rxnj/H5rx9cz5A+qg2RP1R5+p3rBtvc+fr4mdZ3kanD+HyztohjaRvJRnHqfAD1NRvsZ06U6jtFXLxwb2XyvhrmURj9BO83uJ+qD7tVaKm+J6VLouT1qO3kXLhnItlD/qRIf0pe/n4Hu/IVdU4o9CngqMP0389SwxRKo0qoUDwAAHyFXOpJLY90JFAKAUAoCO4jwO3n/PQRufMqNXwYbj51DinuZzo0595JlT4r7MIHyYJHiPke+n49745NZukuBw1ejKcu47FG43yZd2uWaPWg+3H3h8RjUPeRj1rNxaPMrYGrT1tdeBX1bBBBwRuCPA+YqpyJtO6Ojcne0QrphvTkdFm8R6SeY+9887mtY1LbnsYTpH9FX1/k6ejAgEEEHcEdCPMVsewfaAUAoBQCgFAKAUAoBQCgFAKAUAoBQCgFAKAUAoBQCgFAVnnXmxLFNK4adx3E8AOmt/u+niR7yKTnY48Xi40I+JxiaWW5lLNqllkPllmPkAP3DoBWG5883OrO+7Zf+WvZmTiS9bHj2SHf9th09y/OtI0+Z6uH6M41fQ6NY2McKBIo1RR4KMfE+Z9a1SS2PWjCMFaKsbFSWFAQ/FeaLS3yJZ0DD7K95viq5I+NVc0jCpiaVPvSKve+1OBfzUEj/rFUB+Wo/hVOt8Djn0pTXdTZFTe1WU/Vtox72Zv3AVHWvkYPpV8I/Mxr7VLjxgi+GofxqOsZH/VZ/tN229q39Ja7eayfwK/xqet8DSPSq/VH5k/w72iWUuzO0R/9RdvmuQB7yKsqiOqn0hQnxt5lotblJFDxurqejKQwPxG1XTvsdkZKSumZakkUBWOY+R7a6ywXspT9tANz99ejfgfWqSgmclfBU6uuz5nKuY+VriyP5RcoTgSLuh8gf0T6H4ZrFxcdzw8RhKlF67cyY5F51a1IhnJa3J2PUxE+I8081+I8QbQnbQ6MHjnTeSfd9jsUbhgGUgggEEHIIO4IPiK3PfTueqAUAoBQCgFAKAUAoBQCgFAKAUAoBQCgFAKAUAoBQENzVx9LKAytux7safpN/yHUn+OKrKWVGGIrxowzM49w3htzxO4Zh3mY6pJG+qg8PwGAo8vIEjBJyZ4FOlUxVRv1Z17lnleCyXEY1SEd6RvrN6D9FfQemcnet4xUT3sPhoUVaO/MnKsdAoCt8z8529nlSe0l/o1O4/XPRf379KpKaRyYjGU6Oj1fL72OXce50urrIMnZx/oR5UY+8erfE49BWLk2eLWx1WrxsvArtVOMVIFAKgCpAoDZ4fxCWBtcMjRt5qcZ9COhHoaLTY0p1Z03eLsdB5c9pp2S8Xbp2qD8XUfvX5VoqnM9XD9J8KvqdHtLpJUEkbh0bcMpyDWydz14yUldGahJ4mhV1KuoZSMFSAQR5EHqKENJqzOX85ez0pmazBZerRdWX1j8WH3evlnoMZU7ao8fF9HW7dL0/gxezTm3smFpM35NjiJj9hj9g/dJ6eR9+0U5W0ZXo/F2fVT24fwdYrc9sUAoBQCgFAKAUAoBQCgFAKAUAoBQCgFAKAUAoDxLIFUsxAVQSSegA3JPpQhtJXZyV4JuN3rMCUt4+6GP2Uz4Dxkbr6bZ6DPPrNniOMsbVvtFffqzqPCuGR20axQqFUfMnxZj4n1rdJJWR7NOnGnHLFaG5UlxQHMudvaD9aCyb0aYfiI/wDr+XgaxnPgjx8X0h+il6/x/JzVmzkk5J3JPifM1keO229Se4Nyfd3OCkJVD9uTuL7xncj1ANWUW9jqpYKtU1SsvEuPDvZUvW4uGP3Y1Ax+02c/IVoqXNnoU+io/rl6FhtOQbGP/Uaz5u7H8M6fwqypxOuOBoR/SSUfLdmvS0g/4SE/MipyR5Gqw9JfpXojI/AbU7G1gPviQ/wplXIs6NN7xXojUuOT7J9jaxj9UaP8GKZI8jOWFoy3iiFvvZlaP+baSI+jal+IYE/jVXSXA559G0ZbXRVeK+zO5jyYWSYeX1H+THH96qOm0cNToupHuO/yKdeWckTaJUZGHgwIPv38PWqHnzpyg7SViS5b5kmsn1RHKE9+M/Vb/k33h+I2qVJrY2w+KnRem3I7Vy7x6K8i7SI7jZkP1kPkf4Hoa3jJSR9FRrwrRzRJWrGwoCg8+8jCYNcWygS7l0HSTzI8n/f7+uU4X1R5mMwKn24b+/8AckfZ3zGbqAxyn8tDhWz1Zeiv79sH1GfGppyurG2CxHWwtLvIttaHaKAUAoBQCgFAKAUAoBQCgFAKAUAoBQCgFAKAqvOfaXBTh8BwZe/M/wDRwA439WOwHjpI6b1nPXso5MVmqWpR47+C/uT3CeGx20SwxLhVHxJ8WY+JNXSSVkdFOnGnFRjsblSXFAcv9pPOBYtZ27d0d2Zx4nxjB8v0vPp55xnPgjxukMZ/2ofH+CqctcqXF6fya6YwcGRvqjzA/SPoPiRVIxctjiw+EqVttFzOrcvckW1rhtPayj7bgHB+6vRf3+tbRgke3QwdKlsrvmyy1c6xQCgFAeUcHoc7kfEbEUB6oBQCgNXiPDop00TRq6+TDOPUHqD6ioaT3KTpxmrSVznHM3s0ZcyWbah17Jj3h+o3j7jv6mspU7bHk4joz9VL0KZwfik1jPrTKup0ujAjUPFHB/7FZptPQ8+jVnQnf5HdOA8Yju4VmiOx2I8VYdVPr+/Y+NdMZXVz6SjVjVgpRJCpNRQFM5l4Qba4Xidspyv+kxr9uM/WcD9IDc+eAfA5ykrPMjhrUurqdfD4rmi4Qyh1DKQVYBgR0IIyCK1O1NNXR7oSKAUAoBQCgFAKAUAoBQCgFAKAUAoBQCgFAatpZhGd+ryHLH0Awqj0A/EsepNQkVjGzb4s2qksKAqntD5k+iQaYziaXKp91ftP+OB6n0NUqSsjixuI6mGm7KnyTyCZtM92CIzuse4Z/V/EL6dT6DrnCnfVnDhMBm7dXbl/J1SGJUUKihVAwABgAeQA6Ctz2kklZHuhIoBQCgMdzOsaM7HCqpZj5ADJPyFCJNRV2Ub2W8bM/wBJR/rGQzgZ8JCdQHoCP71ZUne553R9d1MyfO/qX2tT0hQCgFAKAr3NfKUN6uSNEoHdkA39zD7S/u8MVSUFI5cThYVlrvzOecuXs3CbzsbkaY3wr+K4zhZlPiB4+mQRkYGSbg9Ty8POeEq5J7P7udkBroPeFAKA1uH2ghTs1+oCdA/RU76fcCSB5DA8KhK2hWEcqsjZqSwoBQCgFAKAUAoBQCgFAKAUAoBQCgFAKAUAoBQHwnG5oCj8G4N9OuW4jcLmLOLaNh1jU92RgfA7sAfFiemM5RWZ5mefSo9dU66e3BeHMvNanoCgFAKAUAoCqe0ziPY2LqD3pSIh7ju391WHxrOo+ycWPqZKL8dDm/s74j2F/Fk4WTMJ/axp/vhKyg7SPI6PqZKy8dDuddJ9IKAUAoBQCgInmXgEV7EY5BgjJRwN0bzHmPMePyIrKKkjGvQjWjll/g0uSZ5Fia1uPz1uQh8njOezdT4rgEfsb75qIPg+BnhXJRyT3j7cGWOrnUKAUAoBQCgFAKAUAoBQCgFAKAUAoBQCgFAKAUAoBQCgMVzAJEZG3Vhhh5g9R7iNvjQhpNWZkAxsKEn2gFAKAUAoBQHJva9xHXcRwA7RpqP6z+B+Cg/tVhUetjw+lKl5qHIocblSGU4IIIPkRuDWZ5cW07o/RXCL4TwRTDpIivjyJGSPgdvhXUndXPrac88FJcTbqS4oBQCgFAKAxNbrrEmO8AVz5qSDg/EA+m/maEWV7mWhIoBQCgFAKAUAoBQCgFAKAUAoBQCgFAKAUAoBQCgFAKAUAoBQCgFAKAUB8JoD888wcQ+kXM03g7kr+qNl/ugVyt3dz5TEVOsqykR9DE6/7JeI9paNCTvC5x+o/eH97X8q2pPSx9B0bUzUsvIvFaHoigFAKAUAoBQCgFAKAUAoBQCgFAKAUAoBQCgFAKAUAoBQCgFAKAUAoBQCgFAKAUAoBQCgIbnCd0s5uyR3kZdChFLNlu7kBRnYEn4VWbtEwxLkqUsquziX8gXX+yXH/Bk/6a57PkfOfhq37X6D+QLr/ZLj/gyf9NLPkPw1b9r9C3ezK3uLe7Ikt50jkQqS0ThQw7ykkjA6MP2qvTupHf0dCpTqWlFpPwOsVue2KAUAoBQCgFAKAUAoBQCgFAKAUAoBQCgFAKAUAoBQCgFAKAUAoBQCgFAKAUAoBQCgFAKAUAoBQCgFAKAUAoBQCgFAKAUAoBQCgFAKAUAoBQCgFAKAUAoBQCgFAKAUAoBQERzJx0WcYlaGSRc4bQAdA82ycAeFVlLKrmNesqUczTfka7czqLiG3MEo7YApIQNBymsjOdyOhxUZ9bFXiEpqFnrx4Hq55kCvdRrDLI1t2WpUAJftACNAznYHJz5GmfVq2xMq6Tkkm8ttvE0bfny3e2a4VX7jqjR93WNRwrdcafX0NR1itcyjjacqbmuB74rzj2E/YG0uXYkhCqAiTADEx75bAO+KOpZ2sTUxahPJlfpv5H3jHOAt5RE1pcMWxpKqMOSoYquTuRnBHmDUudnawq4vq5ZXF+hNcG4ml1Ck8WdDgkZGCMEqQfUEEfCrRd1dG9KoqkFOOzPnGuI/R4ml7J5NOMrGMtjO59w6mknZXFSeSOa1/IguG88xStGHgniWUhY5HT8mzHooYHqaoqiOenjIyaumr7NrQxR89amdFsLsumNaiMFlyMjUM5GR0zTrPAqsbdtKEtPAtsL6lDYIyAcHqMjOD61odqd0V7j3NgtZRE1rO+oqqsigq7H7K5O7egqkp2drHNWxSpSyuLfke5ebI/oiXkcUskbEghVGpAA2pn3wFGkgnONxTP2bkvFR6pVUm0YrfnWCSOCRFY9tMtvp2zG7fp79PHbwNR1i0Iji4SjGS4uxguOd9Mzw/QrpnTJIVASVBxrAznSfA06zW1irxiUnHI9PA3rjmmMWqXcUUs0bHBEa5ZAAxYuPADTgnpuKnPpdF3iY9WqkU2vA8cvc2x3ZZVilR1TtQrqBrTONSYJyM7fGkZpijio1XZJrjrxRl4HzILlZiIJUaHZkcAOTgtpAz128fOkZ34E0sQqidk1bmeOHc0pLBcT9lIn0fXrRwA+UXWRjOx8N6Kd03bYQxKlCU7NWv8jzec3RpHAwilkkuEEiRRrqfSVDZbfYb/v8jTrFZeJE8VGKi7Nt62W56uOaAktvE9vMvbhMMVAVWf7DEn6w8QKZ9UrB4hKUYuL1t/g0uKc8LBK0T2lz3dRyFGGRTvIuSMp45qHUs9ilTGKEnFxfp8yz2lysqJIhyrqHU+akZH4GtE7nVGSkk1xM1CwoBQCgFAKAUAoBQCgFAKAUAoBQCgFAKAUBX+f/AOb7j9Qf4lqlTus5sX+TIjOJ/n+Eft/5K1V7xKVO/S+PsZuD/wA5cT/Vtv8AJNI9+XwFL8+r/wCvsUd+CoeFWt2p0uGMb46SKbh8avUHG/p6DGduwmef1C/DxqLf37ReeYf5z4b/APJ/yxWsu/H4noVvz6fx9jU5wu3HELMRwtM0SSymNSASGGgHJ22IqJ95WKYmT6+GVXtd/Q2PZjIfoskRUqYZ5I9J6r0bB+LEfCppbWLYF/6bja1m0WXiv5iX+rf/AAmrvY6591lBm/mrh39fB/iesf0L4Hnv/b0/NElwa6deLXqLCzq5gDuCAIsQsQSPHOcfCpi+2zSlJrEzSW9vhoXatjuKTztdOL2xWOJpinazGNSATgAKcnpjc1lN9pHDipNVYJK+7saHAJD/ACZxGJlKGM3I0HqgMeoKfjqqF3JLzMqTf4eomrWzEbNwVI/5JuU7ple0WRR0ZhpIk/WxkH3+/Nbd1+Ri6Kj1U1xcb/yWyz/nmb/dU/xitF3/AIHdH/cy8l7kJYXPZ8Fu283nT+2/Z/8A2qqdoM54yy4Wb8/m7HjlyWSO/s1kt3hzam2Gog6+zHaFtunQbeoqI6SXlYii5RrQUo27NvTUn+Uv9L4j/XJ/hNXhuzpw/wCZU8/oRVl/o3Gf626/yzVeEviYx/LrecvYct/6ZY/+2p+8UhuvIUPzYf0Erzn+f4f/AL0v7qtPdG2J71P+oheZJnfiM6x27T6bT6OyqQNBky2o59D0qsu98DnrNuvJKN+zb1LH7P7ntOH258lKf2GKD8AKvTfZR1YOWahF/ehYaudIoBQCgFAKAUAoBQCgFAKAUAoBQCgFAKAUBSuL8H4jKJrXtInglfIlfPaRx5B0aRscYwPPfcZ7uTjJ6HBVpYiV4XWV8eKXL7/xJcxcFlYW0lqV7S2bKrJnS6lQpBI8cAfjVpReluBtWpSeWUN48z5y5widHubm5KCa409xMlUVFKqMnqcHf3UjFptviKNKacpz3ly8CKHLM/8AJMVppXtVfURqGMds0nX3EVTI8ljFYef4dU+P97k1xfhckl9ZzqBoh7bWc7jWmlcDx3q8otyTN6lOUqsJLZX+Z9h4XJ/KUl0wHZ9gsKb7k6g7beG+aZe1cKm+vdR7WsOA8LkhubxmA7KV0kjwd8lTryPDfFIppsUqcoTm+D1/kl7+ItFIo6sjKPeQQKs9jeSumij2HL188drbTLDHBA6SFgxZ30EkKPAdT/2MHJRlZJnnxoVmoQlZJWfi7G69lfQXl1PbwxSJOYsa3wRoTT0HqT8qm0lJtGmStCrKUUmnbjyRbbZmKKXAVyoLAHIDY3APiM1qdivbUhRwuQ8S+lMB2S2/ZLvvrL6iceWCRVMrz3MOrl1+fha3zNGXgM2viekDRcxjsu99vsmVs+W56+lRlfa8TN0Z3qcpLT0PN1wCZoOGxgLqt5YHk73QIAGx51Di7RXKwlQk4U1+1q/wHE7C9S+e5tY4nDwrF+UfGCDnOBv5VLUs10Jwqqq5wS1VtTXn5TmHDktAVd3mV5jnC4L620+eMAevXaoyPLYq8NLqFT3d9fW5M8xcLklms5ogCYZctk4xGww+PPoNqtJNtNG1am5ShKPB/Iio7O/t7m6kghhdJpA4LyYOwx0FVtJN2MlCtCcnFJpvmYLvgN6puY4OxMV2S7lydUTOMSDbqOuKOMtUuJWVCss0YWtLnwvubl5y/PA9tNZlHaGAWzLJlQ6DowI6HNS4tWaLyoTg4yp62VtTb4xw6ec2LlFDRSrJKA2y7d7T571LTdi9SnKeR8ndmXgXC5I7q8nkAHbPGEwc9xFKgny69PSkY2bZNKm41JzfG3yHJ/C5LaOWKQADt5Gjwc/k2IK58j12pBNLUYenKmnF83byJ6rnQKAUAoBQCgFAKAUAoD4TQH3NAKAZoBQCgFAYVny5TS2wB1Y7pJJ7o8ztk+8UIvrYzUJFAKAUB8JoD7QCgANAKAUAoBQCgFAKAZoD4DQH2gFAKAUAoBQCgBNAKAUAzQCgFAKAUAoBQFTlsorq/uI7oBxFHF2UbE6dLBi8gXOCc93PhgVk0pSakcmWNStJT4JWX1Na04Tb3M139JAbsGEUas5AhhESMrLv3c5Y6vSoUVJu/AqqcKkpZ+GnkrEDazyEW945ZpLa3jlJP1mhM80TE+ZMXez6VVPRPkc0XJ5aj3ik/hdr21Nx7VOzW8kRZ4Elu+0Q76Ve5fFwg8SNPy6dKhJWzPa799zVxVlUauk5fN7mfg3ClkvJp2t4nAu5CJTKwdChGAqAYOGGdz4mrpXlewpUlKpKbSfaet9dDX45biaeRezSXVfKNDMVVtFluCwBIxVXrJ+f0Iqxzyatftf8TV43ZRxFVe0iwlrI5jEjFEZ7hI+0D41HAJY7bb+VJK3DgUqwjGycVonpfRXaVzcYSQ/S4FYyTSLZ2ikHBZuw77AnodJdsmp1Sa46Iv2o54rVvLH5Fg5FYpHNbMnZmCVgE1Biscn5VBkbH6xGfu1enxR0YXRODVrP5PUrHD7KKO2tbqMabqS5AUhjmRTcMrKRnBXR128KpZJJre/1OWnCKhGou8369r+CQ5P4UrTfSDbRbzXBWbtW7TPaSKPyeNPmOvTepgtb25mmHpJyz5Vu9b67vgeueGlmlZYYy/0RBMSGA0TEiRCQd2wkbd0f0vupUu3pwGKcpytFXy6/Hf29z5KYruW6mkjWfs44Wgid9KiJ4lkZxsRkljlsH6oG1NJNt6kvLUlKTV7JWT5NXIW+SOd8rCqmSKwiiYu3/wDKZUkZWBAy2MIPDfHnVH2vl8DCSjN6LdRS8L3JGJVkuOwmP5CW9uy4yQJHjSNY0YjGxOo6fEqKtu7Pa7NFaU8stnKXxslZE7b2cUPEIY4kVEFtOwA6ZMsWcfInFWUUppLk/odKjGNVJcn7oiuUGVriE7YMV8+fDe8AyPgKrT3Xx9zGg05ryl/9GjxTgtvHHxRo4VHZBUjI+xqgTUB/bPzqJRVpW+9DOdGEVUaW38I3eepF1yAEHTw+bpvs0sKqfwPyqav0f0L4qSu1/wCL90aqIY0u0t4hGZpVskgRyTrAYyS5YAKTGcg/dGabXt5FUsqkoK13lsvf0LDyTP2ccttIoiaGZkVCwJCSflY1znfZyP2avT0VjowrtFweln76o0ucbD6RdRxCFJiLaYhXcoATJEuvIB3GaiavJLwf0KYmnnmo2vo/dEZw7gOq6kEkMU5ja2jeV5WVgVghDMqgd7xO53qkYu/Pb2RlCheo8yTtZXb8EebpBZpcQkaJmw/0pD3pbaS4RXdj4OuvHxBFH2brj9L/AEEl1UZR2e9+ab90T/E7OGztpDZRqsswSGPSd3dyVQ5J3xqZsnyNXaUV2d2dE4xpU31a1eiPnIymMXFo0Zj7Nw6xswbEUgyBkbN3g/zqael0RhezmptWt7P7Zh5T4UVuJQzaktGaC3G+VWTEzEk+OlkTPkpqILV+GhGHpWm77R0Xx1/sRPFLCAx8SupO7NHO4ikDFWVlii0BcHrqP41WSVpMwqQptVJvdPf4Iy2nDO3vJpZLaKQiaEM7ysjIRDCWCqBhsHfcjfaiV5PT7siypZ6rk4p6rj4Iy8PlXh4uUaMG4CGSOUbm6V5NKF/v9oyqQfPI2qV2L8/cmDVHNG3a3v8Auu/e5FC3aG3ubKaMpra0lCs4YtqliilYlT4smf26rsmn4GWVxhKnJftfzSfsfPoalVPYL2bXUuLQOSFaG3lVlLEbMzLnpj6tLbef0YyK3d0zPTyT9ze4FYJM9tBPhoGgkuYotTFNTy5Ee+NWhCBg9Mmpik7J7bl6UFJxjLazaXDV7fBHu2QLOkEZzBFxBRFk6guLV2dFJ8Ax6eGajjbx+haKSnlWyl/xJ60kxe37LgkRW4HqQsxx+IrRd5vyN4v/AFZ+S+pW3sYl4dHfoxN43ZuJdRLvMzqDGd9xuV09MD0rNJZFLicrjFUVVXe018eX0sTnPiKzWqtEJhrlfsyca9FvI2nPnkCr1OH3wOjFJPKmr76eSZH8nRhLiHvDBsnkUAkhY5LjWqAtudIwKimtV5fUzw9lOP8ATf1f0K2yxmJGeJZQLV3Gpiqp2t46iXIBOBqz7s1TS1/vc5WouKzK+j+ct/gTHGzMrLIEaYcPSFWlDAflF0STkgnLZQKPTJq0r78vtm1TMmna+S2vv8i0csODLesCN7kAHz/Iw4/fV4by8/ojro96fn9EWCtDoI3i3ALa5IM8KuV2BPXHXGRvj0qsoRlujKpRhU7yueL/AJctZ2VpYEZlAAJHgOgOOo9DRwi90J0Kc3eSNtuHRHVmNe9GITtsYxnCY6ae8dvWpsizhF8PD4Gg/KtmQgNshEeQgwcAFi5GM4I1EnBz1qMkeRm8NSdrx2E3Ktmzs7W0ZZixY43JbOo9fHJ+dQ6cXwJeHpN3yn3/AML2nZiH6OnZhi4XG2ojBY75JwAMnyqckbWsPw9LLly6GWHgFsilFgQKY2ixjbs2Yuye4sSfjTJG1rFlRgtlwt8DLFweFZBKIwHGCG3zkJ2WffoGnPlTKr3JVOKd7a/aNhLRFdpAoDuFDN4sFzpB92T86myvctlSdzQsOXLWB+0it41cdGA3HhsT08qhQindIzhQpwd4xQtOXLWKQTRwIsgJIcDfJBB/An50UIp3sI0KcZZktTehtEUuVUAyHU/3jgLk/AAfCpsjRRSvbiR11ytaSBFe3QiMaU65CjcLkHJG52PnVckeRlLD0pWvHY2P5Dt8MvYrhhGCPMR/mx6acbVOVFuqhtbl8tj5ccDt5EaN4UZGcysCP9Ydy/mG3O48zTKrWEqMJKzWm5gk5WtGjSE26FIySg37uo5bBznc9d96jJG1rFXh6TiouOiPV3y1aShA9vGwRdCjGyr1wAKlwi90TKhTla8djcHDosSDs1xL+cBGQ/dCd4Hr3QB8KmyL5I66bmlbcs2kaPGlugWTAcb94A5AJJzjPhUKEVwM44enFNKO5tjhUPa9v2Y7TOdXjnToz5Z07Z8qnKr3L9XHNmtqY5uDxNMs5XvqwbI+0QjopbzwHbHlmocU3ch04uWbibRtE7TtdI7QKY9XjoJDFfdkA/Cpsr3L5VfNxNGbl21eXt2gQy6g2sjfUMYP4D5VDhFu9jN0ablma1Fly7axa+zt0HaDS+2Qynqu+e76dKKKXARoU43tHc82HLVrAdUUCqdQfIz9YBlB3Pk7D4mihFbIQoU4d1EgLRBIZdI1lQhbxKgkgfMn51Nle5plV78RBaohdlUAu2pj+k2AuT8AB8KJJBRS2ND/AMOWva9t9HjMmrXqIydWc6t/HO9Rkje9jPqKebNl1PsnLlq0vbtAhl1B9ZG+oYIP4CjhFu9g6FNyzW1PFpyzaRbx26L3lfbP1lOVxvsAd8dM0UIrgRHD047I27zhUMrK8kasy7AnqAGDgf2lB+FS4p7l5U4yd2j4vCoQ/aCNQ2syZ++y6C3vK7UyrcdXG97eJguOXbV4lhaBDGhJRcfVycnSeo38qjKrWKuhTccrWgl5dtWiWEwIY0OVTGwJ6n379aZI2tYOhTcVG2hjTle0DK4t01JpKnG66cace7AqOrjyI/D073ynuLlu1WXt1t4xJnVqx0b9IDoG9cZqckb3sSqFNSzZdTfmtUZkdlBaMkof0SRpOPgSKmxdxTab4Edc8s2kiJG9uhWPOgb90E5IGDnGfDpUZI8jOWHpySTWxsNwaAgjsUwY+wIxt2W50Y/R3plXIt1UOXC3wMkPDYljaJYwEfVrXqG1fWznrmpsiVTik420Zq2/LdqkglSBBIvRt8jbT5+W1Rkje9iqoU08yWpK1Y1P/9k=">
          <a:extLst>
            <a:ext uri="{FF2B5EF4-FFF2-40B4-BE49-F238E27FC236}">
              <a16:creationId xmlns:a16="http://schemas.microsoft.com/office/drawing/2014/main" id="{7D895938-33E5-4B64-8266-D1FC613774E1}"/>
            </a:ext>
          </a:extLst>
        </xdr:cNvPr>
        <xdr:cNvSpPr>
          <a:spLocks noChangeAspect="1" noChangeArrowheads="1"/>
        </xdr:cNvSpPr>
      </xdr:nvSpPr>
      <xdr:spPr bwMode="auto">
        <a:xfrm>
          <a:off x="4048125" y="4981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190500</xdr:colOff>
      <xdr:row>0</xdr:row>
      <xdr:rowOff>104775</xdr:rowOff>
    </xdr:from>
    <xdr:to>
      <xdr:col>17</xdr:col>
      <xdr:colOff>514350</xdr:colOff>
      <xdr:row>4</xdr:row>
      <xdr:rowOff>123825</xdr:rowOff>
    </xdr:to>
    <xdr:pic>
      <xdr:nvPicPr>
        <xdr:cNvPr id="23593" name="2 Imagen">
          <a:extLst>
            <a:ext uri="{FF2B5EF4-FFF2-40B4-BE49-F238E27FC236}">
              <a16:creationId xmlns:a16="http://schemas.microsoft.com/office/drawing/2014/main" id="{9B3AB210-1F7C-4727-873A-7ADF764A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04775"/>
          <a:ext cx="77724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638175</xdr:colOff>
      <xdr:row>3</xdr:row>
      <xdr:rowOff>190500</xdr:rowOff>
    </xdr:to>
    <xdr:pic>
      <xdr:nvPicPr>
        <xdr:cNvPr id="23594" name="1 Imagen">
          <a:extLst>
            <a:ext uri="{FF2B5EF4-FFF2-40B4-BE49-F238E27FC236}">
              <a16:creationId xmlns:a16="http://schemas.microsoft.com/office/drawing/2014/main" id="{AD50FCC7-E4F2-4B55-A675-A98986C43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0670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304800</xdr:colOff>
      <xdr:row>20</xdr:row>
      <xdr:rowOff>104775</xdr:rowOff>
    </xdr:to>
    <xdr:sp macro="" textlink="">
      <xdr:nvSpPr>
        <xdr:cNvPr id="23595" name="AutoShape 30" descr="data:image/jpeg;base64,/9j/4AAQSkZJRgABAQAAAQABAAD/2wCEAAkGBxQSEhUSEhIWFhUXGBgVGBgYGBobGRcXHRgYFhsXGB4bHCggHBoxIBgYITEhJSktLy4vGB8zODMtNygtLisBCgoKDg0OGxAQGzQkICQwLCw3NCwsLC8sLC8sLCwsNCwsLCw0LCwsLCw0NCwsNCwsLCwsLCwsLCwsLCwsLCwsLP/AABEIAJcBTgMBEQACEQEDEQH/xAAcAAEAAgMBAQEAAAAAAAAAAAAABQYDBAcCAQj/xABLEAACAQMCAwUEBQcICAcBAAABAgMABBESIQUGMRMiQVFhB3GBkRQyQmKhIzNScoKxwRU1U3OSorKzNENUdJPR0vAWRGN1hMLxJP/EABoBAQADAQEBAAAAAAAAAAAAAAABAgMEBQb/xAA6EQACAQIEAggEBQMDBQAAAAAAAQIDEQQSITFBUQUTIjJhcZGxgaHB8BQzQlLRcuHxIzTCFUNigrL/2gAMAwEAAhEDEQA/AO40AoBQCgFAKAUAoBQCgFAKAUAoBQGtf8QigXXNIsa+bEDPoPM+gqG0tys5xgrydimcV9p9umRBG8x8z3E/EFv7tZuquB59TpOnHuq/yKrxD2k3kn1DHEPurk/EvkfgKo6kmcM+k60u7ZEFc8yXcn1rqb3B2UfJSBVbvmc0sVWlvJmhLcu31nZvexP76GTqSluzGrEdCR7qFU2tjbh4rOn1J5V/VkcfuNDRV6i2k/UlrPne+jxi4ZgPBwrZ95I1fjU55czeGPrx438yx8N9qjjAuLdWHi0ZKn+y2c/MVdVXxOyn0q/1x9C58G5xtLnASUK5+xJ3Wz5DOzH3E1dTTPQpYulV7r18Sfq50igFAKAUAoBQCgFAKAUAoBQCgFAKAUAoBQCgFAKAUAoBQCgFAKAUAoDBe3kcKGSV1RB1Zjgf/vpUN2KynGKvJ2RzbmP2mscpZrgdO1cbn1RTsPe2fcKylU5HkYjpPhS9Tn97eSTOXldnY/aYkn3b9B6VmeVOpKbvJ3MFChkt7d5DiNGc+SqWPyFQXjCUu6rkvbco3sn1bWT9oBP8ZFWyy5G8cFXltH6G9H7Pb89YVX3yJ/BjU5JcjVdHV3w+Zkf2c3w+wh90g/jTJIl9G1vD1NWbkS/X/wAsT7njP4Bs1GSXIo+j66/T80Rd3wW4iz2lvKoHiUbHzxios0YSw9WO8X6EfmoMT7QFi5f50urTAD9pGP8AVyZIA+6eq/Db0NXUmjsoY6rS0vdeJ1PlnnG3vMKp0S+Mbdf2T0Ye7fzArWM0z28Pi6dbbR8ixVc6hQCgFAKAUAoBQCgFAKAUAoBQCgFAKAUAoBQCgFAKAUAoBQCgILmrmmGxTL96QjuRg7t6n9FfX5ZqspqJzYjEwoRu9+Rxnj/H5rx9cz5A+qg2RP1R5+p3rBtvc+fr4mdZ3kanD+HyztohjaRvJRnHqfAD1NRvsZ06U6jtFXLxwb2XyvhrmURj9BO83uJ+qD7tVaKm+J6VLouT1qO3kXLhnItlD/qRIf0pe/n4Hu/IVdU4o9CngqMP0389SwxRKo0qoUDwAAHyFXOpJLY90JFAKAUAoCO4jwO3n/PQRufMqNXwYbj51DinuZzo0595JlT4r7MIHyYJHiPke+n49745NZukuBw1ejKcu47FG43yZd2uWaPWg+3H3h8RjUPeRj1rNxaPMrYGrT1tdeBX1bBBBwRuCPA+YqpyJtO6Ojcne0QrphvTkdFm8R6SeY+9887mtY1LbnsYTpH9FX1/k6ejAgEEEHcEdCPMVsewfaAUAoBQCgFAKAUAoBQCgFAKAUAoBQCgFAKAUAoBQCgFAVnnXmxLFNK4adx3E8AOmt/u+niR7yKTnY48Xi40I+JxiaWW5lLNqllkPllmPkAP3DoBWG5883OrO+7Zf+WvZmTiS9bHj2SHf9th09y/OtI0+Z6uH6M41fQ6NY2McKBIo1RR4KMfE+Z9a1SS2PWjCMFaKsbFSWFAQ/FeaLS3yJZ0DD7K95viq5I+NVc0jCpiaVPvSKve+1OBfzUEj/rFUB+Wo/hVOt8Djn0pTXdTZFTe1WU/Vtox72Zv3AVHWvkYPpV8I/Mxr7VLjxgi+GofxqOsZH/VZ/tN229q39Ja7eayfwK/xqet8DSPSq/VH5k/w72iWUuzO0R/9RdvmuQB7yKsqiOqn0hQnxt5lotblJFDxurqejKQwPxG1XTvsdkZKSumZakkUBWOY+R7a6ywXspT9tANz99ejfgfWqSgmclfBU6uuz5nKuY+VriyP5RcoTgSLuh8gf0T6H4ZrFxcdzw8RhKlF67cyY5F51a1IhnJa3J2PUxE+I8081+I8QbQnbQ6MHjnTeSfd9jsUbhgGUgggEEHIIO4IPiK3PfTueqAUAoBQCgFAKAUAoBQCgFAKAUAoBQCgFAKAUAoBQENzVx9LKAytux7safpN/yHUn+OKrKWVGGIrxowzM49w3htzxO4Zh3mY6pJG+qg8PwGAo8vIEjBJyZ4FOlUxVRv1Z17lnleCyXEY1SEd6RvrN6D9FfQemcnet4xUT3sPhoUVaO/MnKsdAoCt8z8529nlSe0l/o1O4/XPRf379KpKaRyYjGU6Oj1fL72OXce50urrIMnZx/oR5UY+8erfE49BWLk2eLWx1WrxsvArtVOMVIFAKgCpAoDZ4fxCWBtcMjRt5qcZ9COhHoaLTY0p1Z03eLsdB5c9pp2S8Xbp2qD8XUfvX5VoqnM9XD9J8KvqdHtLpJUEkbh0bcMpyDWydz14yUldGahJ4mhV1KuoZSMFSAQR5EHqKENJqzOX85ez0pmazBZerRdWX1j8WH3evlnoMZU7ao8fF9HW7dL0/gxezTm3smFpM35NjiJj9hj9g/dJ6eR9+0U5W0ZXo/F2fVT24fwdYrc9sUAoBQCgFAKAUAoBQCgFAKAUAoBQCgFAKAUAoDxLIFUsxAVQSSegA3JPpQhtJXZyV4JuN3rMCUt4+6GP2Uz4Dxkbr6bZ6DPPrNniOMsbVvtFffqzqPCuGR20axQqFUfMnxZj4n1rdJJWR7NOnGnHLFaG5UlxQHMudvaD9aCyb0aYfiI/wDr+XgaxnPgjx8X0h+il6/x/JzVmzkk5J3JPifM1keO229Se4Nyfd3OCkJVD9uTuL7xncj1ANWUW9jqpYKtU1SsvEuPDvZUvW4uGP3Y1Ax+02c/IVoqXNnoU+io/rl6FhtOQbGP/Uaz5u7H8M6fwqypxOuOBoR/SSUfLdmvS0g/4SE/MipyR5Gqw9JfpXojI/AbU7G1gPviQ/wplXIs6NN7xXojUuOT7J9jaxj9UaP8GKZI8jOWFoy3iiFvvZlaP+baSI+jal+IYE/jVXSXA559G0ZbXRVeK+zO5jyYWSYeX1H+THH96qOm0cNToupHuO/yKdeWckTaJUZGHgwIPv38PWqHnzpyg7SViS5b5kmsn1RHKE9+M/Vb/k33h+I2qVJrY2w+KnRem3I7Vy7x6K8i7SI7jZkP1kPkf4Hoa3jJSR9FRrwrRzRJWrGwoCg8+8jCYNcWygS7l0HSTzI8n/f7+uU4X1R5mMwKn24b+/8AckfZ3zGbqAxyn8tDhWz1Zeiv79sH1GfGppyurG2CxHWwtLvIttaHaKAUAoBQCgFAKAUAoBQCgFAKAUAoBQCgFAKAqvOfaXBTh8BwZe/M/wDRwA439WOwHjpI6b1nPXso5MVmqWpR47+C/uT3CeGx20SwxLhVHxJ8WY+JNXSSVkdFOnGnFRjsblSXFAcv9pPOBYtZ27d0d2Zx4nxjB8v0vPp55xnPgjxukMZ/2ofH+CqctcqXF6fya6YwcGRvqjzA/SPoPiRVIxctjiw+EqVttFzOrcvckW1rhtPayj7bgHB+6vRf3+tbRgke3QwdKlsrvmyy1c6xQCgFAeUcHoc7kfEbEUB6oBQCgNXiPDop00TRq6+TDOPUHqD6ioaT3KTpxmrSVznHM3s0ZcyWbah17Jj3h+o3j7jv6mspU7bHk4joz9VL0KZwfik1jPrTKup0ujAjUPFHB/7FZptPQ8+jVnQnf5HdOA8Yju4VmiOx2I8VYdVPr+/Y+NdMZXVz6SjVjVgpRJCpNRQFM5l4Qba4Xidspyv+kxr9uM/WcD9IDc+eAfA5ykrPMjhrUurqdfD4rmi4Qyh1DKQVYBgR0IIyCK1O1NNXR7oSKAUAoBQCgFAKAUAoBQCgFAKAUAoBQCgFAatpZhGd+ryHLH0Awqj0A/EsepNQkVjGzb4s2qksKAqntD5k+iQaYziaXKp91ftP+OB6n0NUqSsjixuI6mGm7KnyTyCZtM92CIzuse4Z/V/EL6dT6DrnCnfVnDhMBm7dXbl/J1SGJUUKihVAwABgAeQA6Ctz2kklZHuhIoBQCgMdzOsaM7HCqpZj5ADJPyFCJNRV2Ub2W8bM/wBJR/rGQzgZ8JCdQHoCP71ZUne553R9d1MyfO/qX2tT0hQCgFAKAr3NfKUN6uSNEoHdkA39zD7S/u8MVSUFI5cThYVlrvzOecuXs3CbzsbkaY3wr+K4zhZlPiB4+mQRkYGSbg9Ty8POeEq5J7P7udkBroPeFAKA1uH2ghTs1+oCdA/RU76fcCSB5DA8KhK2hWEcqsjZqSwoBQCgFAKAUAoBQCgFAKAUAoBQCgFAKAUAoBQHwnG5oCj8G4N9OuW4jcLmLOLaNh1jU92RgfA7sAfFiemM5RWZ5mefSo9dU66e3BeHMvNanoCgFAKAUAoCqe0ziPY2LqD3pSIh7ju391WHxrOo+ycWPqZKL8dDm/s74j2F/Fk4WTMJ/axp/vhKyg7SPI6PqZKy8dDuddJ9IKAUAoBQCgInmXgEV7EY5BgjJRwN0bzHmPMePyIrKKkjGvQjWjll/g0uSZ5Fia1uPz1uQh8njOezdT4rgEfsb75qIPg+BnhXJRyT3j7cGWOrnUKAUAoBQCgFAKAUAoBQCgFAKAUAoBQCgFAKAUAoBQCgMVzAJEZG3Vhhh5g9R7iNvjQhpNWZkAxsKEn2gFAKAUAoBQHJva9xHXcRwA7RpqP6z+B+Cg/tVhUetjw+lKl5qHIocblSGU4IIIPkRuDWZ5cW07o/RXCL4TwRTDpIivjyJGSPgdvhXUndXPrac88FJcTbqS4oBQCgFAKAxNbrrEmO8AVz5qSDg/EA+m/maEWV7mWhIoBQCgFAKAUAoBQCgFAKAUAoBQCgFAKAUAoBQCgFAKAUAoBQCgFAKAUB8JoD888wcQ+kXM03g7kr+qNl/ugVyt3dz5TEVOsqykR9DE6/7JeI9paNCTvC5x+o/eH97X8q2pPSx9B0bUzUsvIvFaHoigFAKAUAoBQCgFAKAUAoBQCgFAKAUAoBQCgFAKAUAoBQCgFAKAUAoBQCgFAKAUAoBQCgIbnCd0s5uyR3kZdChFLNlu7kBRnYEn4VWbtEwxLkqUsquziX8gXX+yXH/Bk/6a57PkfOfhq37X6D+QLr/ZLj/gyf9NLPkPw1b9r9C3ezK3uLe7Ikt50jkQqS0ThQw7ykkjA6MP2qvTupHf0dCpTqWlFpPwOsVue2KAUAoBQCgFAKAUAoBQCgFAKAUAoBQCgFAKAUAoBQCgFAKAUAoBQCgFAKAUAoBQCgFAKAUAoBQCgFAKAUAoBQCgFAKAUAoBQCgFAKAUAoBQCgFAKAUAoBQCgFAKAUAoBQERzJx0WcYlaGSRc4bQAdA82ycAeFVlLKrmNesqUczTfka7czqLiG3MEo7YApIQNBymsjOdyOhxUZ9bFXiEpqFnrx4Hq55kCvdRrDLI1t2WpUAJftACNAznYHJz5GmfVq2xMq6Tkkm8ttvE0bfny3e2a4VX7jqjR93WNRwrdcafX0NR1itcyjjacqbmuB74rzj2E/YG0uXYkhCqAiTADEx75bAO+KOpZ2sTUxahPJlfpv5H3jHOAt5RE1pcMWxpKqMOSoYquTuRnBHmDUudnawq4vq5ZXF+hNcG4ml1Ck8WdDgkZGCMEqQfUEEfCrRd1dG9KoqkFOOzPnGuI/R4ml7J5NOMrGMtjO59w6mknZXFSeSOa1/IguG88xStGHgniWUhY5HT8mzHooYHqaoqiOenjIyaumr7NrQxR89amdFsLsumNaiMFlyMjUM5GR0zTrPAqsbdtKEtPAtsL6lDYIyAcHqMjOD61odqd0V7j3NgtZRE1rO+oqqsigq7H7K5O7egqkp2drHNWxSpSyuLfke5ebI/oiXkcUskbEghVGpAA2pn3wFGkgnONxTP2bkvFR6pVUm0YrfnWCSOCRFY9tMtvp2zG7fp79PHbwNR1i0Iji4SjGS4uxguOd9Mzw/QrpnTJIVASVBxrAznSfA06zW1irxiUnHI9PA3rjmmMWqXcUUs0bHBEa5ZAAxYuPADTgnpuKnPpdF3iY9WqkU2vA8cvc2x3ZZVilR1TtQrqBrTONSYJyM7fGkZpijio1XZJrjrxRl4HzILlZiIJUaHZkcAOTgtpAz128fOkZ34E0sQqidk1bmeOHc0pLBcT9lIn0fXrRwA+UXWRjOx8N6Kd03bYQxKlCU7NWv8jzec3RpHAwilkkuEEiRRrqfSVDZbfYb/v8jTrFZeJE8VGKi7Nt62W56uOaAktvE9vMvbhMMVAVWf7DEn6w8QKZ9UrB4hKUYuL1t/g0uKc8LBK0T2lz3dRyFGGRTvIuSMp45qHUs9ilTGKEnFxfp8yz2lysqJIhyrqHU+akZH4GtE7nVGSkk1xM1CwoBQCgFAKAUAoBQCgFAKAUAoBQCgFAKAUBX+f/AOb7j9Qf4lqlTus5sX+TIjOJ/n+Eft/5K1V7xKVO/S+PsZuD/wA5cT/Vtv8AJNI9+XwFL8+r/wCvsUd+CoeFWt2p0uGMb46SKbh8avUHG/p6DGduwmef1C/DxqLf37ReeYf5z4b/APJ/yxWsu/H4noVvz6fx9jU5wu3HELMRwtM0SSymNSASGGgHJ22IqJ95WKYmT6+GVXtd/Q2PZjIfoskRUqYZ5I9J6r0bB+LEfCppbWLYF/6bja1m0WXiv5iX+rf/AAmrvY6591lBm/mrh39fB/iesf0L4Hnv/b0/NElwa6deLXqLCzq5gDuCAIsQsQSPHOcfCpi+2zSlJrEzSW9vhoXatjuKTztdOL2xWOJpinazGNSATgAKcnpjc1lN9pHDipNVYJK+7saHAJD/ACZxGJlKGM3I0HqgMeoKfjqqF3JLzMqTf4eomrWzEbNwVI/5JuU7ple0WRR0ZhpIk/WxkH3+/Nbd1+Ri6Kj1U1xcb/yWyz/nmb/dU/xitF3/AIHdH/cy8l7kJYXPZ8Fu283nT+2/Z/8A2qqdoM54yy4Wb8/m7HjlyWSO/s1kt3hzam2Gog6+zHaFtunQbeoqI6SXlYii5RrQUo27NvTUn+Uv9L4j/XJ/hNXhuzpw/wCZU8/oRVl/o3Gf626/yzVeEviYx/LrecvYct/6ZY/+2p+8UhuvIUPzYf0Erzn+f4f/AL0v7qtPdG2J71P+oheZJnfiM6x27T6bT6OyqQNBky2o59D0qsu98DnrNuvJKN+zb1LH7P7ntOH258lKf2GKD8AKvTfZR1YOWahF/ehYaudIoBQCgFAKAUAoBQCgFAKAUAoBQCgFAKAUBSuL8H4jKJrXtInglfIlfPaRx5B0aRscYwPPfcZ7uTjJ6HBVpYiV4XWV8eKXL7/xJcxcFlYW0lqV7S2bKrJnS6lQpBI8cAfjVpReluBtWpSeWUN48z5y5widHubm5KCa409xMlUVFKqMnqcHf3UjFptviKNKacpz3ly8CKHLM/8AJMVppXtVfURqGMds0nX3EVTI8ljFYef4dU+P97k1xfhckl9ZzqBoh7bWc7jWmlcDx3q8otyTN6lOUqsJLZX+Z9h4XJ/KUl0wHZ9gsKb7k6g7beG+aZe1cKm+vdR7WsOA8LkhubxmA7KV0kjwd8lTryPDfFIppsUqcoTm+D1/kl7+ItFIo6sjKPeQQKs9jeSumij2HL188drbTLDHBA6SFgxZ30EkKPAdT/2MHJRlZJnnxoVmoQlZJWfi7G69lfQXl1PbwxSJOYsa3wRoTT0HqT8qm0lJtGmStCrKUUmnbjyRbbZmKKXAVyoLAHIDY3APiM1qdivbUhRwuQ8S+lMB2S2/ZLvvrL6iceWCRVMrz3MOrl1+fha3zNGXgM2viekDRcxjsu99vsmVs+W56+lRlfa8TN0Z3qcpLT0PN1wCZoOGxgLqt5YHk73QIAGx51Di7RXKwlQk4U1+1q/wHE7C9S+e5tY4nDwrF+UfGCDnOBv5VLUs10Jwqqq5wS1VtTXn5TmHDktAVd3mV5jnC4L620+eMAevXaoyPLYq8NLqFT3d9fW5M8xcLklms5ogCYZctk4xGww+PPoNqtJNtNG1am5ShKPB/Iio7O/t7m6kghhdJpA4LyYOwx0FVtJN2MlCtCcnFJpvmYLvgN6puY4OxMV2S7lydUTOMSDbqOuKOMtUuJWVCss0YWtLnwvubl5y/PA9tNZlHaGAWzLJlQ6DowI6HNS4tWaLyoTg4yp62VtTb4xw6ec2LlFDRSrJKA2y7d7T571LTdi9SnKeR8ndmXgXC5I7q8nkAHbPGEwc9xFKgny69PSkY2bZNKm41JzfG3yHJ/C5LaOWKQADt5Gjwc/k2IK58j12pBNLUYenKmnF83byJ6rnQKAUAoBQCgFAKAUAoD4TQH3NAKAZoBQCgFAYVny5TS2wB1Y7pJJ7o8ztk+8UIvrYzUJFAKAUB8JoD7QCgANAKAUAoBQCgFAKAZoD4DQH2gFAKAUAoBQCgBNAKAUAzQCgFAKAUAoBQFTlsorq/uI7oBxFHF2UbE6dLBi8gXOCc93PhgVk0pSakcmWNStJT4JWX1Na04Tb3M139JAbsGEUas5AhhESMrLv3c5Y6vSoUVJu/AqqcKkpZ+GnkrEDazyEW945ZpLa3jlJP1mhM80TE+ZMXez6VVPRPkc0XJ5aj3ik/hdr21Nx7VOzW8kRZ4Elu+0Q76Ve5fFwg8SNPy6dKhJWzPa799zVxVlUauk5fN7mfg3ClkvJp2t4nAu5CJTKwdChGAqAYOGGdz4mrpXlewpUlKpKbSfaet9dDX45biaeRezSXVfKNDMVVtFluCwBIxVXrJ+f0Iqxzyatftf8TV43ZRxFVe0iwlrI5jEjFEZ7hI+0D41HAJY7bb+VJK3DgUqwjGycVonpfRXaVzcYSQ/S4FYyTSLZ2ikHBZuw77AnodJdsmp1Sa46Iv2o54rVvLH5Fg5FYpHNbMnZmCVgE1Biscn5VBkbH6xGfu1enxR0YXRODVrP5PUrHD7KKO2tbqMabqS5AUhjmRTcMrKRnBXR128KpZJJre/1OWnCKhGou8369r+CQ5P4UrTfSDbRbzXBWbtW7TPaSKPyeNPmOvTepgtb25mmHpJyz5Vu9b67vgeueGlmlZYYy/0RBMSGA0TEiRCQd2wkbd0f0vupUu3pwGKcpytFXy6/Hf29z5KYruW6mkjWfs44Wgid9KiJ4lkZxsRkljlsH6oG1NJNt6kvLUlKTV7JWT5NXIW+SOd8rCqmSKwiiYu3/wDKZUkZWBAy2MIPDfHnVH2vl8DCSjN6LdRS8L3JGJVkuOwmP5CW9uy4yQJHjSNY0YjGxOo6fEqKtu7Pa7NFaU8stnKXxslZE7b2cUPEIY4kVEFtOwA6ZMsWcfInFWUUppLk/odKjGNVJcn7oiuUGVriE7YMV8+fDe8AyPgKrT3Xx9zGg05ryl/9GjxTgtvHHxRo4VHZBUjI+xqgTUB/bPzqJRVpW+9DOdGEVUaW38I3eepF1yAEHTw+bpvs0sKqfwPyqav0f0L4qSu1/wCL90aqIY0u0t4hGZpVskgRyTrAYyS5YAKTGcg/dGabXt5FUsqkoK13lsvf0LDyTP2ccttIoiaGZkVCwJCSflY1znfZyP2avT0VjowrtFweln76o0ucbD6RdRxCFJiLaYhXcoATJEuvIB3GaiavJLwf0KYmnnmo2vo/dEZw7gOq6kEkMU5ja2jeV5WVgVghDMqgd7xO53qkYu/Pb2RlCheo8yTtZXb8EebpBZpcQkaJmw/0pD3pbaS4RXdj4OuvHxBFH2brj9L/AEEl1UZR2e9+ab90T/E7OGztpDZRqsswSGPSd3dyVQ5J3xqZsnyNXaUV2d2dE4xpU31a1eiPnIymMXFo0Zj7Nw6xswbEUgyBkbN3g/zqael0RhezmptWt7P7Zh5T4UVuJQzaktGaC3G+VWTEzEk+OlkTPkpqILV+GhGHpWm77R0Xx1/sRPFLCAx8SupO7NHO4ikDFWVlii0BcHrqP41WSVpMwqQptVJvdPf4Iy2nDO3vJpZLaKQiaEM7ysjIRDCWCqBhsHfcjfaiV5PT7siypZ6rk4p6rj4Iy8PlXh4uUaMG4CGSOUbm6V5NKF/v9oyqQfPI2qV2L8/cmDVHNG3a3v8Auu/e5FC3aG3ubKaMpra0lCs4YtqliilYlT4smf26rsmn4GWVxhKnJftfzSfsfPoalVPYL2bXUuLQOSFaG3lVlLEbMzLnpj6tLbef0YyK3d0zPTyT9ze4FYJM9tBPhoGgkuYotTFNTy5Ee+NWhCBg9Mmpik7J7bl6UFJxjLazaXDV7fBHu2QLOkEZzBFxBRFk6guLV2dFJ8Ax6eGajjbx+haKSnlWyl/xJ60kxe37LgkRW4HqQsxx+IrRd5vyN4v/AFZ+S+pW3sYl4dHfoxN43ZuJdRLvMzqDGd9xuV09MD0rNJZFLicrjFUVVXe018eX0sTnPiKzWqtEJhrlfsyca9FvI2nPnkCr1OH3wOjFJPKmr76eSZH8nRhLiHvDBsnkUAkhY5LjWqAtudIwKimtV5fUzw9lOP8ATf1f0K2yxmJGeJZQLV3Gpiqp2t46iXIBOBqz7s1TS1/vc5WouKzK+j+ct/gTHGzMrLIEaYcPSFWlDAflF0STkgnLZQKPTJq0r78vtm1TMmna+S2vv8i0csODLesCN7kAHz/Iw4/fV4by8/ojro96fn9EWCtDoI3i3ALa5IM8KuV2BPXHXGRvj0qsoRlujKpRhU7yueL/AJctZ2VpYEZlAAJHgOgOOo9DRwi90J0Kc3eSNtuHRHVmNe9GITtsYxnCY6ae8dvWpsizhF8PD4Gg/KtmQgNshEeQgwcAFi5GM4I1EnBz1qMkeRm8NSdrx2E3Ktmzs7W0ZZixY43JbOo9fHJ+dQ6cXwJeHpN3yn3/AML2nZiH6OnZhi4XG2ojBY75JwAMnyqckbWsPw9LLly6GWHgFsilFgQKY2ixjbs2Yuye4sSfjTJG1rFlRgtlwt8DLFweFZBKIwHGCG3zkJ2WffoGnPlTKr3JVOKd7a/aNhLRFdpAoDuFDN4sFzpB92T86myvctlSdzQsOXLWB+0it41cdGA3HhsT08qhQindIzhQpwd4xQtOXLWKQTRwIsgJIcDfJBB/An50UIp3sI0KcZZktTehtEUuVUAyHU/3jgLk/AAfCpsjRRSvbiR11ytaSBFe3QiMaU65CjcLkHJG52PnVckeRlLD0pWvHY2P5Dt8MvYrhhGCPMR/mx6acbVOVFuqhtbl8tj5ccDt5EaN4UZGcysCP9Ydy/mG3O48zTKrWEqMJKzWm5gk5WtGjSE26FIySg37uo5bBznc9d96jJG1rFXh6TiouOiPV3y1aShA9vGwRdCjGyr1wAKlwi90TKhTla8djcHDosSDs1xL+cBGQ/dCd4Hr3QB8KmyL5I66bmlbcs2kaPGlugWTAcb94A5AJJzjPhUKEVwM44enFNKO5tjhUPa9v2Y7TOdXjnToz5Z07Z8qnKr3L9XHNmtqY5uDxNMs5XvqwbI+0QjopbzwHbHlmocU3ch04uWbibRtE7TtdI7QKY9XjoJDFfdkA/Cpsr3L5VfNxNGbl21eXt2gQy6g2sjfUMYP4D5VDhFu9jN0ablma1Fly7axa+zt0HaDS+2Qynqu+e76dKKKXARoU43tHc82HLVrAdUUCqdQfIz9YBlB3Pk7D4mihFbIQoU4d1EgLRBIZdI1lQhbxKgkgfMn51Nle5plV78RBaohdlUAu2pj+k2AuT8AB8KJJBRS2ND/AMOWva9t9HjMmrXqIydWc6t/HO9Rkje9jPqKebNl1PsnLlq0vbtAhl1B9ZG+oYIP4CjhFu9g6FNyzW1PFpyzaRbx26L3lfbP1lOVxvsAd8dM0UIrgRHD047I27zhUMrK8kasy7AnqAGDgf2lB+FS4p7l5U4yd2j4vCoQ/aCNQ2syZ++y6C3vK7UyrcdXG97eJguOXbV4lhaBDGhJRcfVycnSeo38qjKrWKuhTccrWgl5dtWiWEwIY0OVTGwJ6n379aZI2tYOhTcVG2hjTle0DK4t01JpKnG66cace7AqOrjyI/D073ynuLlu1WXt1t4xJnVqx0b9IDoG9cZqckb3sSqFNSzZdTfmtUZkdlBaMkof0SRpOPgSKmxdxTab4Edc8s2kiJG9uhWPOgb90E5IGDnGfDpUZI8jOWHpySTWxsNwaAgjsUwY+wIxt2W50Y/R3plXIt1UOXC3wMkPDYljaJYwEfVrXqG1fWznrmpsiVTik420Zq2/LdqkglSBBIvRt8jbT5+W1Rkje9iqoU08yWpK1Y1P/9k=">
          <a:extLst>
            <a:ext uri="{FF2B5EF4-FFF2-40B4-BE49-F238E27FC236}">
              <a16:creationId xmlns:a16="http://schemas.microsoft.com/office/drawing/2014/main" id="{A48BAA3D-9EA7-4B8C-B71D-5C9E7F8C4106}"/>
            </a:ext>
          </a:extLst>
        </xdr:cNvPr>
        <xdr:cNvSpPr>
          <a:spLocks noChangeAspect="1" noChangeArrowheads="1"/>
        </xdr:cNvSpPr>
      </xdr:nvSpPr>
      <xdr:spPr bwMode="auto">
        <a:xfrm>
          <a:off x="4810125" y="4981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1105606</xdr:colOff>
      <xdr:row>0</xdr:row>
      <xdr:rowOff>13758</xdr:rowOff>
    </xdr:from>
    <xdr:to>
      <xdr:col>11</xdr:col>
      <xdr:colOff>595490</xdr:colOff>
      <xdr:row>6</xdr:row>
      <xdr:rowOff>109008</xdr:rowOff>
    </xdr:to>
    <xdr:pic>
      <xdr:nvPicPr>
        <xdr:cNvPr id="17565" name="2 Imagen">
          <a:extLst>
            <a:ext uri="{FF2B5EF4-FFF2-40B4-BE49-F238E27FC236}">
              <a16:creationId xmlns:a16="http://schemas.microsoft.com/office/drawing/2014/main" id="{7FA775BF-4DB3-4D05-9B3A-45D569A9A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5259" y="13758"/>
          <a:ext cx="9305925" cy="1100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63500</xdr:colOff>
      <xdr:row>0</xdr:row>
      <xdr:rowOff>71437</xdr:rowOff>
    </xdr:from>
    <xdr:to>
      <xdr:col>4</xdr:col>
      <xdr:colOff>203200</xdr:colOff>
      <xdr:row>4</xdr:row>
      <xdr:rowOff>176212</xdr:rowOff>
    </xdr:to>
    <xdr:pic>
      <xdr:nvPicPr>
        <xdr:cNvPr id="17566" name="4 Imagen">
          <a:extLst>
            <a:ext uri="{FF2B5EF4-FFF2-40B4-BE49-F238E27FC236}">
              <a16:creationId xmlns:a16="http://schemas.microsoft.com/office/drawing/2014/main" id="{9137210C-2EAB-4458-8716-65D05F557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1437"/>
          <a:ext cx="3068638" cy="80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eca.juntadeandalucia.es/institutodeestadisticaycartografia/bd/invact/consulta.js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4:R29"/>
  <sheetViews>
    <sheetView tabSelected="1" workbookViewId="0">
      <selection activeCell="W20" sqref="W20"/>
    </sheetView>
  </sheetViews>
  <sheetFormatPr baseColWidth="10" defaultRowHeight="15.75" x14ac:dyDescent="0.25"/>
  <cols>
    <col min="1" max="1" width="11.42578125" style="1"/>
    <col min="2" max="2" width="3.5703125" style="1" customWidth="1"/>
    <col min="3" max="12" width="11.42578125" style="1"/>
    <col min="13" max="13" width="9.7109375" style="1" customWidth="1"/>
    <col min="14" max="14" width="4.7109375" style="1" customWidth="1"/>
    <col min="15" max="15" width="5" style="1" customWidth="1"/>
    <col min="16" max="16" width="16.140625" style="1" customWidth="1"/>
    <col min="17" max="17" width="11.42578125" style="1"/>
    <col min="18" max="18" width="3.85546875" style="1" customWidth="1"/>
    <col min="19" max="16384" width="11.42578125" style="1"/>
  </cols>
  <sheetData>
    <row r="4" spans="2:18" ht="39" customHeight="1" x14ac:dyDescent="0.25"/>
    <row r="5" spans="2:18" s="4" customFormat="1" ht="27" thickBot="1" x14ac:dyDescent="0.3">
      <c r="B5" s="76" t="s">
        <v>44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2"/>
      <c r="P5" s="2"/>
      <c r="Q5" s="2"/>
      <c r="R5" s="2"/>
    </row>
    <row r="6" spans="2:18" ht="16.5" thickTop="1" x14ac:dyDescent="0.25"/>
    <row r="8" spans="2:18" x14ac:dyDescent="0.25">
      <c r="C8" s="5" t="s">
        <v>11</v>
      </c>
    </row>
    <row r="10" spans="2:18" ht="30.75" customHeight="1" x14ac:dyDescent="0.25">
      <c r="C10" s="77" t="s">
        <v>23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2:18" ht="7.5" customHeight="1" x14ac:dyDescent="0.25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2:18" ht="49.5" customHeight="1" x14ac:dyDescent="0.25">
      <c r="C12" s="78" t="s">
        <v>12</v>
      </c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</row>
    <row r="13" spans="2:18" ht="8.25" customHeight="1" x14ac:dyDescent="0.25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2:18" ht="41.25" customHeight="1" x14ac:dyDescent="0.25">
      <c r="C14" s="79" t="s">
        <v>20</v>
      </c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</row>
    <row r="15" spans="2:18" x14ac:dyDescent="0.25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2:18" x14ac:dyDescent="0.25">
      <c r="C16" s="80"/>
      <c r="D16" s="80"/>
      <c r="E16" s="4"/>
      <c r="F16" s="6"/>
      <c r="G16" s="6"/>
      <c r="H16" s="6"/>
      <c r="I16" s="6"/>
      <c r="J16" s="6"/>
      <c r="K16" s="6"/>
      <c r="L16" s="6"/>
      <c r="M16" s="6"/>
    </row>
    <row r="17" spans="3:16" ht="15" customHeight="1" x14ac:dyDescent="0.25">
      <c r="C17" s="4"/>
      <c r="D17" s="6"/>
      <c r="E17" s="6"/>
      <c r="F17" s="6"/>
      <c r="G17" s="6"/>
      <c r="H17" s="74" t="s">
        <v>21</v>
      </c>
      <c r="I17" s="74"/>
      <c r="J17" s="74"/>
      <c r="K17" s="74"/>
      <c r="L17" s="74"/>
      <c r="M17" s="74"/>
      <c r="N17" s="7"/>
      <c r="O17" s="7"/>
      <c r="P17" s="7"/>
    </row>
    <row r="18" spans="3:16" x14ac:dyDescent="0.25">
      <c r="C18" s="6"/>
      <c r="D18" s="6"/>
      <c r="E18" s="6"/>
      <c r="F18" s="6"/>
      <c r="G18" s="6"/>
      <c r="H18" s="74" t="s">
        <v>13</v>
      </c>
      <c r="I18" s="74"/>
      <c r="J18" s="74"/>
      <c r="K18" s="74"/>
      <c r="L18" s="74"/>
      <c r="M18" s="74"/>
    </row>
    <row r="19" spans="3:16" x14ac:dyDescent="0.25">
      <c r="C19" s="4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3:16" x14ac:dyDescent="0.25">
      <c r="D20" s="6"/>
      <c r="E20" s="6"/>
      <c r="F20" s="6"/>
      <c r="G20" s="6"/>
      <c r="H20" s="4"/>
      <c r="I20" s="6"/>
      <c r="J20" s="6"/>
      <c r="K20" s="6"/>
      <c r="L20" s="6"/>
      <c r="M20" s="6"/>
    </row>
    <row r="21" spans="3:16" x14ac:dyDescent="0.25">
      <c r="C21" s="75" t="s">
        <v>16</v>
      </c>
      <c r="D21" s="75"/>
      <c r="E21" s="8"/>
      <c r="F21" s="6"/>
      <c r="G21" s="6"/>
      <c r="H21" s="6"/>
      <c r="I21" s="6"/>
      <c r="J21" s="6"/>
      <c r="K21" s="6"/>
      <c r="L21" s="6"/>
      <c r="M21" s="6"/>
    </row>
    <row r="22" spans="3:16" x14ac:dyDescent="0.2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3:16" x14ac:dyDescent="0.25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3:16" x14ac:dyDescent="0.25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3:16" x14ac:dyDescent="0.25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3:16" x14ac:dyDescent="0.25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3:16" x14ac:dyDescent="0.25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3:16" x14ac:dyDescent="0.25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3:16" x14ac:dyDescent="0.25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</sheetData>
  <mergeCells count="8">
    <mergeCell ref="H18:M18"/>
    <mergeCell ref="C21:D21"/>
    <mergeCell ref="B5:N5"/>
    <mergeCell ref="C10:R10"/>
    <mergeCell ref="C12:R12"/>
    <mergeCell ref="C14:R14"/>
    <mergeCell ref="C16:D16"/>
    <mergeCell ref="H17:M17"/>
  </mergeCells>
  <phoneticPr fontId="0" type="noConversion"/>
  <hyperlinks>
    <hyperlink ref="C21:D21" r:id="rId1" display="Memoria Técnica" xr:uid="{00000000-0004-0000-0000-000000000000}"/>
  </hyperlinks>
  <pageMargins left="0.75" right="0.75" top="1" bottom="1" header="0" footer="0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5:Q79"/>
  <sheetViews>
    <sheetView topLeftCell="B1" zoomScale="108" zoomScaleNormal="108" workbookViewId="0">
      <selection activeCell="L13" sqref="L13"/>
    </sheetView>
  </sheetViews>
  <sheetFormatPr baseColWidth="10" defaultRowHeight="13.5" x14ac:dyDescent="0.25"/>
  <cols>
    <col min="1" max="1" width="5.42578125" style="4" customWidth="1"/>
    <col min="2" max="2" width="8" style="4" customWidth="1"/>
    <col min="3" max="3" width="17.42578125" style="4" customWidth="1"/>
    <col min="4" max="4" width="18.5703125" style="4" customWidth="1"/>
    <col min="5" max="5" width="32.85546875" style="4" customWidth="1"/>
    <col min="6" max="6" width="24" style="4" bestFit="1" customWidth="1"/>
    <col min="7" max="7" width="22.140625" style="4" customWidth="1"/>
    <col min="8" max="8" width="18.140625" style="4" customWidth="1"/>
    <col min="9" max="9" width="16.7109375" style="4" customWidth="1"/>
    <col min="10" max="10" width="17.85546875" style="4" customWidth="1"/>
    <col min="11" max="11" width="15.7109375" style="3" customWidth="1"/>
    <col min="12" max="12" width="11.42578125" style="3"/>
    <col min="13" max="13" width="12.5703125" style="3" customWidth="1"/>
    <col min="14" max="14" width="14.5703125" style="3" customWidth="1"/>
    <col min="15" max="16" width="11.42578125" style="3"/>
    <col min="17" max="16384" width="11.42578125" style="4"/>
  </cols>
  <sheetData>
    <row r="5" spans="1:13" ht="20.25" customHeight="1" x14ac:dyDescent="0.25">
      <c r="A5" s="83"/>
      <c r="B5" s="83"/>
      <c r="C5" s="83"/>
      <c r="D5" s="83"/>
      <c r="E5" s="83"/>
      <c r="F5" s="83"/>
      <c r="G5" s="83"/>
      <c r="H5" s="83"/>
      <c r="I5" s="9"/>
      <c r="J5" s="9"/>
    </row>
    <row r="6" spans="1:13" ht="6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3" x14ac:dyDescent="0.25">
      <c r="A7" s="9"/>
      <c r="B7" s="9"/>
      <c r="C7" s="9"/>
      <c r="D7" s="9"/>
      <c r="E7" s="9"/>
      <c r="F7" s="9"/>
      <c r="G7" s="9"/>
      <c r="H7" s="9"/>
      <c r="I7" s="9"/>
      <c r="J7" s="9"/>
    </row>
    <row r="8" spans="1:13" x14ac:dyDescent="0.25">
      <c r="A8" s="9"/>
      <c r="B8" s="9"/>
      <c r="C8" s="9"/>
      <c r="D8" s="9"/>
      <c r="E8" s="9"/>
      <c r="F8" s="9"/>
      <c r="G8" s="9"/>
      <c r="H8" s="9"/>
      <c r="I8" s="9"/>
      <c r="J8" s="9"/>
    </row>
    <row r="9" spans="1:13" ht="28.5" x14ac:dyDescent="0.45">
      <c r="A9" s="12" t="s">
        <v>17</v>
      </c>
      <c r="C9" s="13" t="s">
        <v>41</v>
      </c>
    </row>
    <row r="10" spans="1:13" x14ac:dyDescent="0.25">
      <c r="C10" s="14" t="s">
        <v>0</v>
      </c>
    </row>
    <row r="11" spans="1:13" x14ac:dyDescent="0.25">
      <c r="C11" s="15" t="s">
        <v>1</v>
      </c>
      <c r="E11" s="16"/>
      <c r="F11" s="16"/>
      <c r="G11" s="17"/>
      <c r="H11" s="17"/>
    </row>
    <row r="12" spans="1:13" x14ac:dyDescent="0.25">
      <c r="C12" s="15"/>
      <c r="E12" s="16"/>
      <c r="F12" s="16"/>
      <c r="G12" s="17"/>
      <c r="H12" s="17"/>
    </row>
    <row r="13" spans="1:13" s="1" customFormat="1" ht="53.25" customHeight="1" x14ac:dyDescent="0.25">
      <c r="C13" s="18" t="s">
        <v>2</v>
      </c>
      <c r="D13" s="18" t="s">
        <v>14</v>
      </c>
      <c r="E13" s="18" t="s">
        <v>26</v>
      </c>
      <c r="F13" s="18" t="s">
        <v>42</v>
      </c>
      <c r="G13" s="18" t="s">
        <v>3</v>
      </c>
      <c r="H13" s="61"/>
      <c r="I13" s="61"/>
      <c r="J13" s="61"/>
    </row>
    <row r="14" spans="1:13" s="1" customFormat="1" ht="21" customHeight="1" x14ac:dyDescent="0.25">
      <c r="C14" s="62" t="s">
        <v>22</v>
      </c>
      <c r="D14" s="62" t="s">
        <v>18</v>
      </c>
      <c r="E14" s="62" t="s">
        <v>28</v>
      </c>
      <c r="F14" s="62" t="s">
        <v>29</v>
      </c>
      <c r="G14" s="62" t="s">
        <v>19</v>
      </c>
      <c r="H14" s="61"/>
      <c r="I14" s="61"/>
      <c r="J14" s="61"/>
    </row>
    <row r="15" spans="1:13" s="1" customFormat="1" ht="15.75" x14ac:dyDescent="0.25">
      <c r="C15" s="63">
        <v>2008</v>
      </c>
      <c r="D15" s="64">
        <v>109262.15239</v>
      </c>
      <c r="E15" s="64">
        <v>8659.0225010216709</v>
      </c>
      <c r="F15" s="59">
        <f>+E15+D15</f>
        <v>117921.17489102167</v>
      </c>
      <c r="G15" s="64">
        <v>60992.735809850899</v>
      </c>
      <c r="H15" s="61"/>
      <c r="I15" s="61"/>
      <c r="J15" s="61"/>
      <c r="K15" s="61"/>
      <c r="M15" s="65"/>
    </row>
    <row r="16" spans="1:13" s="1" customFormat="1" ht="15.75" x14ac:dyDescent="0.25">
      <c r="C16" s="63">
        <v>2009</v>
      </c>
      <c r="D16" s="64">
        <v>103694.87209031999</v>
      </c>
      <c r="E16" s="64">
        <v>23219.142464825847</v>
      </c>
      <c r="F16" s="59">
        <f t="shared" ref="F16:F30" si="0">+E16+D16</f>
        <v>126914.01455514584</v>
      </c>
      <c r="G16" s="64">
        <v>63153.488298474993</v>
      </c>
      <c r="H16" s="61"/>
      <c r="I16" s="61"/>
      <c r="J16" s="61"/>
      <c r="K16" s="61"/>
      <c r="M16" s="65"/>
    </row>
    <row r="17" spans="3:17" s="1" customFormat="1" ht="15.75" x14ac:dyDescent="0.25">
      <c r="C17" s="63">
        <v>2010</v>
      </c>
      <c r="D17" s="64">
        <v>102553.24261058687</v>
      </c>
      <c r="E17" s="64">
        <v>20770.846891527508</v>
      </c>
      <c r="F17" s="59">
        <f t="shared" si="0"/>
        <v>123324.08950211437</v>
      </c>
      <c r="G17" s="64">
        <v>64742.952161087502</v>
      </c>
      <c r="H17" s="61"/>
      <c r="I17" s="61"/>
      <c r="J17" s="61"/>
      <c r="K17" s="61"/>
      <c r="M17" s="65"/>
    </row>
    <row r="18" spans="3:17" s="1" customFormat="1" ht="15.75" x14ac:dyDescent="0.25">
      <c r="C18" s="63">
        <v>2011</v>
      </c>
      <c r="D18" s="64">
        <v>93263.266607805475</v>
      </c>
      <c r="E18" s="64">
        <v>15948.273542260016</v>
      </c>
      <c r="F18" s="59">
        <f t="shared" si="0"/>
        <v>109211.5401500655</v>
      </c>
      <c r="G18" s="64">
        <v>64134.791947979749</v>
      </c>
      <c r="H18" s="61"/>
      <c r="I18" s="61"/>
      <c r="J18" s="61"/>
      <c r="K18" s="61"/>
      <c r="M18" s="65"/>
    </row>
    <row r="19" spans="3:17" s="1" customFormat="1" ht="15.75" x14ac:dyDescent="0.25">
      <c r="C19" s="63">
        <v>2012</v>
      </c>
      <c r="D19" s="64">
        <v>93561.727994862973</v>
      </c>
      <c r="E19" s="64">
        <v>19394.974004614225</v>
      </c>
      <c r="F19" s="59">
        <f t="shared" si="0"/>
        <v>112956.7019994772</v>
      </c>
      <c r="G19" s="64">
        <v>67087.001489999995</v>
      </c>
      <c r="H19" s="61"/>
      <c r="I19" s="61"/>
      <c r="J19" s="61"/>
      <c r="K19" s="61"/>
      <c r="M19" s="65"/>
    </row>
    <row r="20" spans="3:17" s="1" customFormat="1" ht="15.75" x14ac:dyDescent="0.25">
      <c r="C20" s="63">
        <v>2013</v>
      </c>
      <c r="D20" s="64">
        <v>100309.08651371876</v>
      </c>
      <c r="E20" s="64">
        <v>16125.732395927138</v>
      </c>
      <c r="F20" s="59">
        <f t="shared" si="0"/>
        <v>116434.8189096459</v>
      </c>
      <c r="G20" s="64">
        <v>71657.624039999995</v>
      </c>
      <c r="H20" s="61"/>
      <c r="I20" s="61"/>
      <c r="J20" s="61"/>
      <c r="K20" s="61"/>
      <c r="M20" s="65"/>
    </row>
    <row r="21" spans="3:17" s="1" customFormat="1" ht="15.75" x14ac:dyDescent="0.25">
      <c r="C21" s="63">
        <v>2014</v>
      </c>
      <c r="D21" s="64">
        <v>103357.86896345826</v>
      </c>
      <c r="E21" s="64">
        <v>16925.157819075735</v>
      </c>
      <c r="F21" s="59">
        <f t="shared" si="0"/>
        <v>120283.026782534</v>
      </c>
      <c r="G21" s="64">
        <v>66381.102939999997</v>
      </c>
      <c r="H21" s="61"/>
      <c r="I21" s="61"/>
      <c r="J21" s="61"/>
      <c r="K21" s="61"/>
      <c r="L21" s="61"/>
      <c r="M21" s="61"/>
      <c r="N21" s="61"/>
      <c r="O21" s="61"/>
      <c r="P21" s="61"/>
    </row>
    <row r="22" spans="3:17" s="1" customFormat="1" ht="15.75" x14ac:dyDescent="0.25">
      <c r="C22" s="63">
        <v>2015</v>
      </c>
      <c r="D22" s="64">
        <v>114096.30691613295</v>
      </c>
      <c r="E22" s="64">
        <v>13228.889504170631</v>
      </c>
      <c r="F22" s="59">
        <f t="shared" si="0"/>
        <v>127325.19642030357</v>
      </c>
      <c r="G22" s="64">
        <v>65182.005456972918</v>
      </c>
      <c r="H22" s="61"/>
      <c r="I22" s="61"/>
      <c r="J22" s="61"/>
      <c r="K22" s="61"/>
      <c r="L22" s="61"/>
      <c r="M22" s="61"/>
      <c r="N22" s="61"/>
      <c r="O22" s="61"/>
      <c r="P22" s="61"/>
    </row>
    <row r="23" spans="3:17" s="1" customFormat="1" ht="15.75" x14ac:dyDescent="0.25">
      <c r="C23" s="63">
        <v>2016</v>
      </c>
      <c r="D23" s="64">
        <v>114471.89292787819</v>
      </c>
      <c r="E23" s="64">
        <v>16416.879480609274</v>
      </c>
      <c r="F23" s="59">
        <f t="shared" si="0"/>
        <v>130888.77240848746</v>
      </c>
      <c r="G23" s="64">
        <v>78005.751517887707</v>
      </c>
      <c r="H23" s="61"/>
      <c r="I23" s="61"/>
      <c r="J23" s="61"/>
      <c r="K23" s="61"/>
      <c r="M23" s="65"/>
    </row>
    <row r="24" spans="3:17" s="1" customFormat="1" ht="15.75" x14ac:dyDescent="0.25">
      <c r="C24" s="63">
        <v>2017</v>
      </c>
      <c r="D24" s="64">
        <v>112714.45076893356</v>
      </c>
      <c r="E24" s="64">
        <v>20585.704581063947</v>
      </c>
      <c r="F24" s="59">
        <f t="shared" si="0"/>
        <v>133300.15534999751</v>
      </c>
      <c r="G24" s="64">
        <v>88968.941550572388</v>
      </c>
      <c r="H24" s="61"/>
      <c r="I24" s="61"/>
      <c r="J24" s="61"/>
      <c r="K24" s="61"/>
      <c r="M24" s="65"/>
    </row>
    <row r="25" spans="3:17" s="1" customFormat="1" ht="15.75" x14ac:dyDescent="0.25">
      <c r="C25" s="63">
        <v>2018</v>
      </c>
      <c r="D25" s="64">
        <v>104402.52823763204</v>
      </c>
      <c r="E25" s="64">
        <v>26071.222499491581</v>
      </c>
      <c r="F25" s="59">
        <f t="shared" si="0"/>
        <v>130473.75073712363</v>
      </c>
      <c r="G25" s="64">
        <v>95248.005925166799</v>
      </c>
      <c r="H25" s="61"/>
      <c r="I25" s="61"/>
      <c r="J25" s="61"/>
      <c r="K25" s="61"/>
      <c r="M25" s="65"/>
    </row>
    <row r="26" spans="3:17" s="1" customFormat="1" ht="15.75" x14ac:dyDescent="0.25">
      <c r="C26" s="66">
        <v>2019</v>
      </c>
      <c r="D26" s="67">
        <v>123845.20869402189</v>
      </c>
      <c r="E26" s="67">
        <v>24701.765010971027</v>
      </c>
      <c r="F26" s="59">
        <f t="shared" si="0"/>
        <v>148546.97370499291</v>
      </c>
      <c r="G26" s="67">
        <v>104589.69896960449</v>
      </c>
      <c r="H26" s="61"/>
      <c r="I26" s="61"/>
      <c r="J26" s="61"/>
      <c r="K26" s="61"/>
      <c r="L26" s="52"/>
      <c r="M26" s="65"/>
      <c r="N26" s="52"/>
      <c r="O26" s="52"/>
      <c r="P26" s="52"/>
      <c r="Q26" s="52"/>
    </row>
    <row r="27" spans="3:17" s="1" customFormat="1" ht="15.75" x14ac:dyDescent="0.25">
      <c r="C27" s="66">
        <v>2020</v>
      </c>
      <c r="D27" s="67">
        <v>129110.07503522991</v>
      </c>
      <c r="E27" s="67">
        <v>15096.651374425568</v>
      </c>
      <c r="F27" s="59">
        <f t="shared" si="0"/>
        <v>144206.72640965547</v>
      </c>
      <c r="G27" s="67">
        <v>106002.24094250114</v>
      </c>
      <c r="H27" s="61"/>
      <c r="I27" s="61"/>
      <c r="J27" s="61"/>
      <c r="K27" s="61"/>
      <c r="L27" s="52"/>
      <c r="M27" s="65"/>
      <c r="N27" s="52"/>
      <c r="O27" s="52"/>
      <c r="P27" s="52"/>
      <c r="Q27" s="52"/>
    </row>
    <row r="28" spans="3:17" s="1" customFormat="1" ht="15.75" x14ac:dyDescent="0.25">
      <c r="C28" s="66">
        <v>2021</v>
      </c>
      <c r="D28" s="64">
        <v>144274.53267490381</v>
      </c>
      <c r="E28" s="64">
        <v>19181.551060765429</v>
      </c>
      <c r="F28" s="59">
        <f t="shared" si="0"/>
        <v>163456.08373566924</v>
      </c>
      <c r="G28" s="64">
        <v>130836.90848465329</v>
      </c>
      <c r="H28" s="61"/>
      <c r="I28" s="61"/>
      <c r="J28" s="61"/>
      <c r="K28" s="61"/>
      <c r="L28" s="52"/>
      <c r="M28" s="65"/>
      <c r="N28" s="52"/>
      <c r="O28" s="52"/>
      <c r="P28" s="52"/>
      <c r="Q28" s="52"/>
    </row>
    <row r="29" spans="3:17" s="1" customFormat="1" ht="15.75" x14ac:dyDescent="0.25">
      <c r="C29" s="69" t="s">
        <v>24</v>
      </c>
      <c r="D29" s="68">
        <v>132302.62915874278</v>
      </c>
      <c r="E29" s="68">
        <v>27814</v>
      </c>
      <c r="F29" s="59">
        <f t="shared" si="0"/>
        <v>160116.62915874278</v>
      </c>
      <c r="G29" s="68">
        <v>181593.2288259819</v>
      </c>
      <c r="H29" s="61"/>
      <c r="I29" s="61"/>
      <c r="J29" s="61"/>
      <c r="K29" s="61"/>
      <c r="L29" s="52"/>
      <c r="M29" s="65"/>
      <c r="N29" s="52"/>
      <c r="O29" s="52"/>
      <c r="P29" s="52"/>
      <c r="Q29" s="52"/>
    </row>
    <row r="30" spans="3:17" s="1" customFormat="1" ht="16.5" thickBot="1" x14ac:dyDescent="0.3">
      <c r="C30" s="69" t="s">
        <v>27</v>
      </c>
      <c r="D30" s="64">
        <v>133698.35504441205</v>
      </c>
      <c r="E30" s="64">
        <v>25412</v>
      </c>
      <c r="F30" s="59">
        <f t="shared" si="0"/>
        <v>159110.35504441205</v>
      </c>
      <c r="G30" s="64">
        <v>193450</v>
      </c>
      <c r="H30" s="61"/>
      <c r="I30" s="61"/>
      <c r="J30" s="61"/>
      <c r="K30" s="61"/>
      <c r="L30" s="52"/>
      <c r="M30" s="65"/>
      <c r="N30" s="52"/>
      <c r="O30" s="52"/>
      <c r="P30" s="52"/>
      <c r="Q30" s="52"/>
    </row>
    <row r="31" spans="3:17" s="1" customFormat="1" ht="17.25" thickTop="1" thickBot="1" x14ac:dyDescent="0.3">
      <c r="C31" s="70" t="s">
        <v>25</v>
      </c>
      <c r="D31" s="71">
        <f>+(D30-D29)/D29</f>
        <v>1.0549494704255711E-2</v>
      </c>
      <c r="E31" s="71">
        <f>+(E30-E29)/E29</f>
        <v>-8.6359387358884016E-2</v>
      </c>
      <c r="F31" s="71">
        <f>+(F30-F29)/F29</f>
        <v>-6.2846321435676474E-3</v>
      </c>
      <c r="G31" s="71">
        <f>+(G30-G29)/G29</f>
        <v>6.529302469411051E-2</v>
      </c>
      <c r="H31" s="61"/>
      <c r="I31" s="61"/>
      <c r="J31" s="61"/>
      <c r="L31" s="52"/>
      <c r="M31" s="52"/>
      <c r="N31" s="52"/>
      <c r="O31" s="52"/>
      <c r="P31" s="52"/>
      <c r="Q31" s="52"/>
    </row>
    <row r="32" spans="3:17" ht="15.75" thickTop="1" x14ac:dyDescent="0.25">
      <c r="C32" s="25"/>
      <c r="D32" s="26"/>
      <c r="E32" s="26"/>
      <c r="F32" s="26"/>
      <c r="G32" s="19"/>
      <c r="H32" s="19"/>
      <c r="I32" s="19"/>
      <c r="J32" s="19"/>
      <c r="K32" s="4"/>
      <c r="Q32" s="3"/>
    </row>
    <row r="33" spans="1:17" x14ac:dyDescent="0.25">
      <c r="E33" s="21"/>
      <c r="F33" s="21"/>
    </row>
    <row r="34" spans="1:17" x14ac:dyDescent="0.25">
      <c r="F34" s="21"/>
      <c r="Q34" s="3"/>
    </row>
    <row r="35" spans="1:17" ht="28.5" x14ac:dyDescent="0.45">
      <c r="A35" s="12" t="s">
        <v>17</v>
      </c>
      <c r="B35" s="12" t="s">
        <v>17</v>
      </c>
      <c r="C35" s="13" t="s">
        <v>36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Q35" s="3"/>
    </row>
    <row r="36" spans="1:17" ht="15" x14ac:dyDescent="0.25">
      <c r="B36" s="27"/>
      <c r="C36" s="28" t="s">
        <v>30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Q36" s="3"/>
    </row>
    <row r="37" spans="1:17" ht="15" x14ac:dyDescent="0.25">
      <c r="B37" s="27"/>
      <c r="C37" s="27"/>
      <c r="D37" s="27"/>
      <c r="E37" s="27"/>
      <c r="F37" s="72"/>
      <c r="G37" s="72"/>
      <c r="H37" s="72"/>
      <c r="I37" s="72"/>
      <c r="J37" s="72"/>
      <c r="K37" s="72"/>
      <c r="L37" s="72"/>
      <c r="M37" s="72"/>
      <c r="N37" s="72"/>
      <c r="Q37" s="3"/>
    </row>
    <row r="38" spans="1:17" s="1" customFormat="1" ht="20.100000000000001" customHeight="1" thickBot="1" x14ac:dyDescent="0.3">
      <c r="C38" s="51" t="s">
        <v>5</v>
      </c>
      <c r="D38" s="41" t="s">
        <v>6</v>
      </c>
      <c r="E38" s="41"/>
      <c r="F38" s="31">
        <v>2015</v>
      </c>
      <c r="G38" s="31">
        <v>2016</v>
      </c>
      <c r="H38" s="31">
        <v>2017</v>
      </c>
      <c r="I38" s="31">
        <v>2018</v>
      </c>
      <c r="J38" s="31">
        <v>2019</v>
      </c>
      <c r="K38" s="31">
        <v>2020</v>
      </c>
      <c r="L38" s="31">
        <v>2021</v>
      </c>
      <c r="M38" s="31" t="s">
        <v>24</v>
      </c>
      <c r="N38" s="31" t="s">
        <v>43</v>
      </c>
      <c r="O38" s="52"/>
      <c r="P38" s="52"/>
      <c r="Q38" s="52"/>
    </row>
    <row r="39" spans="1:17" s="1" customFormat="1" ht="15.95" customHeight="1" thickTop="1" x14ac:dyDescent="0.25">
      <c r="C39" s="43"/>
      <c r="D39" s="53" t="s">
        <v>31</v>
      </c>
      <c r="E39" s="44"/>
      <c r="F39" s="54">
        <v>216.70868267349996</v>
      </c>
      <c r="G39" s="55">
        <v>222.828276125</v>
      </c>
      <c r="H39" s="54">
        <v>217.53952422399999</v>
      </c>
      <c r="I39" s="55">
        <v>214.69578055000011</v>
      </c>
      <c r="J39" s="54">
        <v>236.99257675725005</v>
      </c>
      <c r="K39" s="55">
        <v>230.72703166940997</v>
      </c>
      <c r="L39" s="54">
        <v>252.12200000000001</v>
      </c>
      <c r="M39" s="55">
        <v>277.92076842464002</v>
      </c>
      <c r="N39" s="54">
        <v>265.92454896273784</v>
      </c>
      <c r="O39" s="52"/>
      <c r="P39" s="52"/>
      <c r="Q39" s="52"/>
    </row>
    <row r="40" spans="1:17" s="1" customFormat="1" ht="15.95" customHeight="1" x14ac:dyDescent="0.25">
      <c r="C40" s="22" t="s">
        <v>4</v>
      </c>
      <c r="D40" s="39" t="s">
        <v>32</v>
      </c>
      <c r="E40" s="39"/>
      <c r="F40" s="56">
        <v>102.61237575736703</v>
      </c>
      <c r="G40" s="57">
        <v>108.35638319712181</v>
      </c>
      <c r="H40" s="56">
        <v>104.82507345506642</v>
      </c>
      <c r="I40" s="57">
        <v>110.29325231236805</v>
      </c>
      <c r="J40" s="56">
        <v>113.18645549247367</v>
      </c>
      <c r="K40" s="57">
        <v>101.61695663418004</v>
      </c>
      <c r="L40" s="56">
        <v>107.84746732509622</v>
      </c>
      <c r="M40" s="57">
        <v>145.61813926589721</v>
      </c>
      <c r="N40" s="56">
        <f>+N39-N41</f>
        <v>132.22619391832581</v>
      </c>
      <c r="O40" s="52"/>
      <c r="P40" s="52"/>
      <c r="Q40" s="52"/>
    </row>
    <row r="41" spans="1:17" s="1" customFormat="1" ht="15.95" customHeight="1" x14ac:dyDescent="0.25">
      <c r="C41" s="22" t="s">
        <v>7</v>
      </c>
      <c r="D41" s="58" t="s">
        <v>8</v>
      </c>
      <c r="E41" s="39"/>
      <c r="F41" s="59">
        <v>114.09630691613295</v>
      </c>
      <c r="G41" s="60">
        <v>114.47189292787819</v>
      </c>
      <c r="H41" s="59">
        <v>112.71445076893357</v>
      </c>
      <c r="I41" s="60">
        <v>104.40252823763205</v>
      </c>
      <c r="J41" s="59">
        <v>123.80612126477639</v>
      </c>
      <c r="K41" s="60">
        <v>129.11007503522993</v>
      </c>
      <c r="L41" s="59">
        <v>144.27453267490378</v>
      </c>
      <c r="M41" s="60">
        <v>132.3026291587428</v>
      </c>
      <c r="N41" s="59">
        <v>133.69835504441204</v>
      </c>
      <c r="O41" s="52"/>
      <c r="P41" s="52"/>
      <c r="Q41" s="52"/>
    </row>
    <row r="42" spans="1:17" s="1" customFormat="1" ht="15.95" customHeight="1" x14ac:dyDescent="0.25">
      <c r="C42" s="22" t="s">
        <v>4</v>
      </c>
      <c r="D42" s="39" t="s">
        <v>9</v>
      </c>
      <c r="E42" s="39"/>
      <c r="F42" s="56">
        <v>13.652647008430499</v>
      </c>
      <c r="G42" s="57">
        <v>14.929494500375002</v>
      </c>
      <c r="H42" s="56">
        <v>13.269910977663999</v>
      </c>
      <c r="I42" s="57">
        <v>10.849689202547124</v>
      </c>
      <c r="J42" s="56">
        <v>10.217706990077801</v>
      </c>
      <c r="K42" s="57">
        <v>8.998354235106989</v>
      </c>
      <c r="L42" s="56">
        <v>6.0509279999999999</v>
      </c>
      <c r="M42" s="57">
        <v>7.5038607474652803</v>
      </c>
      <c r="N42" s="56">
        <f>+(5.7/100)*N41</f>
        <v>7.6208062375314869</v>
      </c>
      <c r="O42" s="52"/>
      <c r="P42" s="52"/>
      <c r="Q42" s="52"/>
    </row>
    <row r="43" spans="1:17" s="1" customFormat="1" ht="15.95" customHeight="1" x14ac:dyDescent="0.25">
      <c r="C43" s="22" t="s">
        <v>7</v>
      </c>
      <c r="D43" s="58" t="s">
        <v>10</v>
      </c>
      <c r="E43" s="39"/>
      <c r="F43" s="59">
        <v>100.44365990770244</v>
      </c>
      <c r="G43" s="60">
        <v>99.542398427503187</v>
      </c>
      <c r="H43" s="59">
        <v>99.444539791269577</v>
      </c>
      <c r="I43" s="60">
        <v>93.552839035084943</v>
      </c>
      <c r="J43" s="59">
        <v>113.58841427469864</v>
      </c>
      <c r="K43" s="60">
        <v>120.11172080012294</v>
      </c>
      <c r="L43" s="59">
        <v>138.22360467490378</v>
      </c>
      <c r="M43" s="60">
        <v>124.79876841127752</v>
      </c>
      <c r="N43" s="59">
        <f>+N41-N42</f>
        <v>126.07754880688056</v>
      </c>
      <c r="O43" s="52"/>
      <c r="P43" s="52"/>
      <c r="Q43" s="52"/>
    </row>
    <row r="44" spans="1:17" s="1" customFormat="1" ht="15.95" customHeight="1" x14ac:dyDescent="0.25">
      <c r="C44" s="22" t="s">
        <v>4</v>
      </c>
      <c r="D44" s="39" t="s">
        <v>15</v>
      </c>
      <c r="E44" s="39"/>
      <c r="F44" s="56">
        <v>3.4434090314934802</v>
      </c>
      <c r="G44" s="57">
        <v>5.1982605979744001</v>
      </c>
      <c r="H44" s="56">
        <v>6.039851262057164</v>
      </c>
      <c r="I44" s="57">
        <v>4.5950553216121186</v>
      </c>
      <c r="J44" s="56">
        <v>7.0231557281867998</v>
      </c>
      <c r="K44" s="57">
        <v>8.8088448389017895</v>
      </c>
      <c r="L44" s="56">
        <v>9.3627779176248698</v>
      </c>
      <c r="M44" s="57">
        <v>2.6644206394262144</v>
      </c>
      <c r="N44" s="56">
        <f>+(0.02)*N41</f>
        <v>2.6739671008882406</v>
      </c>
      <c r="O44" s="52"/>
      <c r="P44" s="52"/>
      <c r="Q44" s="52"/>
    </row>
    <row r="45" spans="1:17" s="1" customFormat="1" ht="15.95" customHeight="1" x14ac:dyDescent="0.25">
      <c r="C45" s="22" t="s">
        <v>7</v>
      </c>
      <c r="D45" s="58" t="s">
        <v>33</v>
      </c>
      <c r="E45" s="39"/>
      <c r="F45" s="59">
        <v>97.000250876208966</v>
      </c>
      <c r="G45" s="60">
        <v>94.344137829528776</v>
      </c>
      <c r="H45" s="59">
        <v>93.404688529212407</v>
      </c>
      <c r="I45" s="60">
        <v>88.957783713472821</v>
      </c>
      <c r="J45" s="59">
        <v>106.56525854651183</v>
      </c>
      <c r="K45" s="60">
        <v>111.30287596122116</v>
      </c>
      <c r="L45" s="59">
        <v>128.86082675727891</v>
      </c>
      <c r="M45" s="60">
        <v>127.46318905070373</v>
      </c>
      <c r="N45" s="59">
        <f>+N44+N43</f>
        <v>128.75151590776881</v>
      </c>
      <c r="O45" s="52"/>
      <c r="P45" s="52"/>
      <c r="Q45" s="52"/>
    </row>
    <row r="46" spans="1:17" ht="15.95" customHeight="1" x14ac:dyDescent="0.25">
      <c r="I46" s="20"/>
    </row>
    <row r="47" spans="1:17" x14ac:dyDescent="0.25">
      <c r="C47" s="81" t="s">
        <v>34</v>
      </c>
      <c r="D47" s="82"/>
      <c r="E47" s="82"/>
      <c r="F47" s="82"/>
      <c r="G47" s="82"/>
      <c r="H47" s="82"/>
      <c r="I47" s="82"/>
      <c r="J47" s="82"/>
      <c r="K47" s="82"/>
    </row>
    <row r="48" spans="1:17" x14ac:dyDescent="0.25">
      <c r="C48" s="82"/>
      <c r="D48" s="82"/>
      <c r="E48" s="82"/>
      <c r="F48" s="82"/>
      <c r="G48" s="82"/>
      <c r="H48" s="82"/>
      <c r="I48" s="82"/>
      <c r="J48" s="82"/>
      <c r="K48" s="82"/>
    </row>
    <row r="49" spans="2:14" x14ac:dyDescent="0.25">
      <c r="C49" s="24"/>
      <c r="D49" s="24"/>
      <c r="E49" s="24"/>
      <c r="F49" s="24"/>
      <c r="G49" s="24"/>
      <c r="H49" s="24"/>
      <c r="I49" s="24"/>
      <c r="J49" s="24"/>
      <c r="K49" s="24"/>
    </row>
    <row r="50" spans="2:14" ht="28.5" x14ac:dyDescent="0.45">
      <c r="B50" s="12" t="s">
        <v>17</v>
      </c>
      <c r="C50" s="13" t="s">
        <v>38</v>
      </c>
      <c r="K50" s="4"/>
      <c r="L50" s="4"/>
      <c r="M50" s="4"/>
      <c r="N50" s="4"/>
    </row>
    <row r="51" spans="2:14" x14ac:dyDescent="0.25">
      <c r="C51" s="14" t="s">
        <v>30</v>
      </c>
      <c r="K51" s="4"/>
      <c r="L51" s="4"/>
      <c r="M51" s="4"/>
      <c r="N51" s="4"/>
    </row>
    <row r="52" spans="2:14" x14ac:dyDescent="0.25">
      <c r="K52" s="4"/>
      <c r="L52" s="4"/>
      <c r="M52" s="4"/>
      <c r="N52" s="4"/>
    </row>
    <row r="53" spans="2:14" ht="20.100000000000001" customHeight="1" thickBot="1" x14ac:dyDescent="0.3">
      <c r="C53" s="29" t="s">
        <v>5</v>
      </c>
      <c r="D53" s="30" t="s">
        <v>6</v>
      </c>
      <c r="E53" s="30"/>
      <c r="F53" s="31">
        <v>2015</v>
      </c>
      <c r="G53" s="31">
        <v>2016</v>
      </c>
      <c r="H53" s="31">
        <v>2017</v>
      </c>
      <c r="I53" s="31">
        <v>2018</v>
      </c>
      <c r="J53" s="31">
        <v>2019</v>
      </c>
      <c r="K53" s="31">
        <v>2020</v>
      </c>
      <c r="L53" s="31">
        <v>2021</v>
      </c>
      <c r="M53" s="31" t="s">
        <v>24</v>
      </c>
      <c r="N53" s="31" t="s">
        <v>43</v>
      </c>
    </row>
    <row r="54" spans="2:14" ht="15.95" customHeight="1" thickTop="1" x14ac:dyDescent="0.25">
      <c r="C54" s="34" t="s">
        <v>7</v>
      </c>
      <c r="D54" s="36" t="s">
        <v>31</v>
      </c>
      <c r="E54" s="35"/>
      <c r="F54" s="37">
        <v>69.950613369976665</v>
      </c>
      <c r="G54" s="38">
        <v>61.370545289176064</v>
      </c>
      <c r="H54" s="37">
        <v>70.972762926232264</v>
      </c>
      <c r="I54" s="38">
        <v>80.421310782259539</v>
      </c>
      <c r="J54" s="37">
        <v>87.043296885257334</v>
      </c>
      <c r="K54" s="38">
        <v>74.132134607599326</v>
      </c>
      <c r="L54" s="37">
        <v>83.06553063413341</v>
      </c>
      <c r="M54" s="38">
        <v>106.22359963041308</v>
      </c>
      <c r="N54" s="37">
        <v>92.960999999999999</v>
      </c>
    </row>
    <row r="55" spans="2:14" ht="15.95" customHeight="1" x14ac:dyDescent="0.25">
      <c r="C55" s="34" t="s">
        <v>4</v>
      </c>
      <c r="D55" s="35" t="s">
        <v>32</v>
      </c>
      <c r="E55" s="35"/>
      <c r="F55" s="32">
        <v>56.721723865806034</v>
      </c>
      <c r="G55" s="33">
        <v>44.953665808566797</v>
      </c>
      <c r="H55" s="32">
        <v>50.387058345168313</v>
      </c>
      <c r="I55" s="33">
        <v>54.350088282767949</v>
      </c>
      <c r="J55" s="32">
        <v>62.341531874286304</v>
      </c>
      <c r="K55" s="33">
        <v>59.035483233173757</v>
      </c>
      <c r="L55" s="32">
        <v>63.883979573367981</v>
      </c>
      <c r="M55" s="33">
        <v>78.409398053534815</v>
      </c>
      <c r="N55" s="32">
        <v>67.549000000000007</v>
      </c>
    </row>
    <row r="56" spans="2:14" ht="15.95" customHeight="1" thickTop="1" x14ac:dyDescent="0.25">
      <c r="C56" s="34" t="s">
        <v>7</v>
      </c>
      <c r="D56" s="36" t="s">
        <v>8</v>
      </c>
      <c r="E56" s="35"/>
      <c r="F56" s="37">
        <v>13.228889504170631</v>
      </c>
      <c r="G56" s="38">
        <v>16.416879480609271</v>
      </c>
      <c r="H56" s="37">
        <v>20.585704581063951</v>
      </c>
      <c r="I56" s="38">
        <v>26.07122249949159</v>
      </c>
      <c r="J56" s="37">
        <v>24.701765010971027</v>
      </c>
      <c r="K56" s="38">
        <v>15.096651374425567</v>
      </c>
      <c r="L56" s="37">
        <v>19.181551060765429</v>
      </c>
      <c r="M56" s="38">
        <v>27.814201576878261</v>
      </c>
      <c r="N56" s="37">
        <v>25.411999999999999</v>
      </c>
    </row>
    <row r="57" spans="2:14" ht="15.95" customHeight="1" x14ac:dyDescent="0.25">
      <c r="C57" s="34" t="s">
        <v>4</v>
      </c>
      <c r="D57" s="35" t="s">
        <v>9</v>
      </c>
      <c r="E57" s="35"/>
      <c r="F57" s="32">
        <v>3.0666718616885982</v>
      </c>
      <c r="G57" s="33">
        <v>3.1746805443791635</v>
      </c>
      <c r="H57" s="32">
        <v>6.5433520728214258</v>
      </c>
      <c r="I57" s="33">
        <v>6.2940074058170197</v>
      </c>
      <c r="J57" s="32">
        <v>6.2333548783179946</v>
      </c>
      <c r="K57" s="33">
        <v>5.2622290210576761</v>
      </c>
      <c r="L57" s="32">
        <v>5.1762961445674982</v>
      </c>
      <c r="M57" s="33">
        <v>5.2367801244492904</v>
      </c>
      <c r="N57" s="32">
        <v>4.7845003334599996</v>
      </c>
    </row>
    <row r="58" spans="2:14" ht="15.95" customHeight="1" x14ac:dyDescent="0.25">
      <c r="C58" s="34" t="s">
        <v>7</v>
      </c>
      <c r="D58" s="36" t="s">
        <v>10</v>
      </c>
      <c r="E58" s="35"/>
      <c r="F58" s="37">
        <v>10.162217642482034</v>
      </c>
      <c r="G58" s="38">
        <v>13.242198936230107</v>
      </c>
      <c r="H58" s="37">
        <v>14.042352508242525</v>
      </c>
      <c r="I58" s="38">
        <v>19.77721509367457</v>
      </c>
      <c r="J58" s="37">
        <v>18.468410132653034</v>
      </c>
      <c r="K58" s="38">
        <v>9.8344223533678914</v>
      </c>
      <c r="L58" s="37">
        <v>14.005254916197931</v>
      </c>
      <c r="M58" s="38">
        <v>22.577421452428968</v>
      </c>
      <c r="N58" s="37">
        <v>20.62749966654</v>
      </c>
    </row>
    <row r="59" spans="2:14" ht="15.95" customHeight="1" x14ac:dyDescent="0.25">
      <c r="C59" s="34" t="s">
        <v>4</v>
      </c>
      <c r="D59" s="39" t="s">
        <v>15</v>
      </c>
      <c r="E59" s="35"/>
      <c r="F59" s="32">
        <v>0.17531603972937801</v>
      </c>
      <c r="G59" s="33">
        <v>0.20793511341486601</v>
      </c>
      <c r="H59" s="32">
        <v>0.29547295019845116</v>
      </c>
      <c r="I59" s="33">
        <v>0.20879983570887634</v>
      </c>
      <c r="J59" s="32">
        <v>0.27445065788730788</v>
      </c>
      <c r="K59" s="33">
        <v>0.20207960105793812</v>
      </c>
      <c r="L59" s="32">
        <v>0.18838543898701587</v>
      </c>
      <c r="M59" s="33">
        <v>0.19475340377467368</v>
      </c>
      <c r="N59" s="32">
        <v>0.17788893246919998</v>
      </c>
    </row>
    <row r="60" spans="2:14" ht="15.95" customHeight="1" x14ac:dyDescent="0.25">
      <c r="C60" s="34" t="s">
        <v>7</v>
      </c>
      <c r="D60" s="36" t="s">
        <v>40</v>
      </c>
      <c r="E60" s="35"/>
      <c r="F60" s="37">
        <f>+F58-F59</f>
        <v>9.9869016027526563</v>
      </c>
      <c r="G60" s="38">
        <f>+G58-G59</f>
        <v>13.034263822815241</v>
      </c>
      <c r="H60" s="37">
        <v>13.746879558044073</v>
      </c>
      <c r="I60" s="38">
        <v>19.568415257965693</v>
      </c>
      <c r="J60" s="37">
        <v>18.193959474765727</v>
      </c>
      <c r="K60" s="38">
        <v>9.6323427523099525</v>
      </c>
      <c r="L60" s="37">
        <v>13.816869477210915</v>
      </c>
      <c r="M60" s="38">
        <v>22.382668048654292</v>
      </c>
      <c r="N60" s="37">
        <v>20.449610734070799</v>
      </c>
    </row>
    <row r="61" spans="2:14" ht="15.75" x14ac:dyDescent="0.25">
      <c r="C61" s="1"/>
      <c r="D61" s="1"/>
      <c r="E61" s="1"/>
      <c r="F61" s="1"/>
      <c r="G61" s="1"/>
      <c r="H61" s="1"/>
      <c r="I61" s="1"/>
      <c r="K61" s="4"/>
      <c r="L61" s="4"/>
      <c r="M61" s="4"/>
      <c r="N61" s="40"/>
    </row>
    <row r="62" spans="2:14" x14ac:dyDescent="0.25">
      <c r="C62" s="81" t="s">
        <v>34</v>
      </c>
      <c r="D62" s="82"/>
      <c r="E62" s="82"/>
      <c r="F62" s="82"/>
      <c r="G62" s="82"/>
      <c r="H62" s="82"/>
      <c r="I62" s="82"/>
      <c r="J62" s="82"/>
      <c r="K62" s="82"/>
      <c r="L62" s="4"/>
      <c r="M62" s="4"/>
      <c r="N62" s="40"/>
    </row>
    <row r="63" spans="2:14" x14ac:dyDescent="0.25">
      <c r="C63" s="82"/>
      <c r="D63" s="82"/>
      <c r="E63" s="82"/>
      <c r="F63" s="82"/>
      <c r="G63" s="82"/>
      <c r="H63" s="82"/>
      <c r="I63" s="82"/>
      <c r="J63" s="82"/>
      <c r="K63" s="82"/>
      <c r="L63" s="4"/>
      <c r="M63" s="4"/>
      <c r="N63" s="4"/>
    </row>
    <row r="65" spans="2:15" ht="28.5" x14ac:dyDescent="0.45">
      <c r="B65" s="12" t="s">
        <v>17</v>
      </c>
      <c r="C65" s="13" t="s">
        <v>37</v>
      </c>
      <c r="K65" s="4"/>
      <c r="L65" s="4"/>
      <c r="M65" s="4"/>
      <c r="N65" s="4"/>
    </row>
    <row r="66" spans="2:15" x14ac:dyDescent="0.25">
      <c r="K66" s="4"/>
      <c r="L66" s="4"/>
      <c r="M66" s="4"/>
      <c r="N66" s="4"/>
    </row>
    <row r="67" spans="2:15" ht="20.100000000000001" customHeight="1" thickBot="1" x14ac:dyDescent="0.3">
      <c r="C67" s="41" t="s">
        <v>5</v>
      </c>
      <c r="D67" s="41" t="s">
        <v>6</v>
      </c>
      <c r="E67" s="41"/>
      <c r="F67" s="42">
        <v>2015</v>
      </c>
      <c r="G67" s="42">
        <v>2016</v>
      </c>
      <c r="H67" s="42">
        <v>2017</v>
      </c>
      <c r="I67" s="42">
        <v>2018</v>
      </c>
      <c r="J67" s="42">
        <v>2019</v>
      </c>
      <c r="K67" s="42">
        <v>2020</v>
      </c>
      <c r="L67" s="42">
        <v>2021</v>
      </c>
      <c r="M67" s="31" t="s">
        <v>24</v>
      </c>
      <c r="N67" s="31" t="s">
        <v>43</v>
      </c>
    </row>
    <row r="68" spans="2:15" ht="15.95" customHeight="1" thickTop="1" x14ac:dyDescent="0.25">
      <c r="C68" s="34" t="s">
        <v>7</v>
      </c>
      <c r="D68" s="48" t="s">
        <v>31</v>
      </c>
      <c r="E68" s="35"/>
      <c r="F68" s="49">
        <v>245.37209134999995</v>
      </c>
      <c r="G68" s="50">
        <v>343.23206750172983</v>
      </c>
      <c r="H68" s="49">
        <v>404.78682140850003</v>
      </c>
      <c r="I68" s="50">
        <v>458.1234222799302</v>
      </c>
      <c r="J68" s="49">
        <v>500.7357272574294</v>
      </c>
      <c r="K68" s="50">
        <v>450.65273935995049</v>
      </c>
      <c r="L68" s="49">
        <v>517.38387348142123</v>
      </c>
      <c r="M68" s="50">
        <v>816.9980364508508</v>
      </c>
      <c r="N68" s="49">
        <v>984.79700000000003</v>
      </c>
    </row>
    <row r="69" spans="2:15" ht="15.95" customHeight="1" x14ac:dyDescent="0.25">
      <c r="C69" s="34" t="s">
        <v>4</v>
      </c>
      <c r="D69" s="45" t="s">
        <v>32</v>
      </c>
      <c r="E69" s="35"/>
      <c r="F69" s="46">
        <v>180.86102654999993</v>
      </c>
      <c r="G69" s="47">
        <v>265.22631598384214</v>
      </c>
      <c r="H69" s="46">
        <v>315.81787985792766</v>
      </c>
      <c r="I69" s="47">
        <v>362.87541635476339</v>
      </c>
      <c r="J69" s="46">
        <v>396.14602828782495</v>
      </c>
      <c r="K69" s="47">
        <v>344.65049841744934</v>
      </c>
      <c r="L69" s="46">
        <v>386.54696499676794</v>
      </c>
      <c r="M69" s="47">
        <v>635.40480762486891</v>
      </c>
      <c r="N69" s="46">
        <v>791.34699999999998</v>
      </c>
    </row>
    <row r="70" spans="2:15" ht="15.95" customHeight="1" thickTop="1" x14ac:dyDescent="0.25">
      <c r="C70" s="34" t="s">
        <v>7</v>
      </c>
      <c r="D70" s="48" t="s">
        <v>8</v>
      </c>
      <c r="E70" s="35"/>
      <c r="F70" s="49">
        <v>65.182005456972917</v>
      </c>
      <c r="G70" s="50">
        <v>78.005751517887703</v>
      </c>
      <c r="H70" s="49">
        <v>88.968941550572382</v>
      </c>
      <c r="I70" s="50">
        <v>95.248005925166794</v>
      </c>
      <c r="J70" s="49">
        <v>104.58969896960448</v>
      </c>
      <c r="K70" s="50">
        <v>106.00224094250115</v>
      </c>
      <c r="L70" s="49">
        <v>130.83690848465329</v>
      </c>
      <c r="M70" s="50">
        <v>181.5932288259819</v>
      </c>
      <c r="N70" s="49">
        <v>193.45</v>
      </c>
    </row>
    <row r="71" spans="2:15" ht="15.95" customHeight="1" x14ac:dyDescent="0.25">
      <c r="C71" s="34" t="s">
        <v>4</v>
      </c>
      <c r="D71" s="45" t="s">
        <v>9</v>
      </c>
      <c r="E71" s="35"/>
      <c r="F71" s="46">
        <v>11.40459671</v>
      </c>
      <c r="G71" s="47">
        <v>7.6745524300000003</v>
      </c>
      <c r="H71" s="46">
        <v>7.5986495800000009</v>
      </c>
      <c r="I71" s="47">
        <v>9.3233395199999993</v>
      </c>
      <c r="J71" s="46">
        <v>9.3341439299999998</v>
      </c>
      <c r="K71" s="47">
        <v>9.6608389675499993</v>
      </c>
      <c r="L71" s="46">
        <v>12.096030609215564</v>
      </c>
      <c r="M71" s="47">
        <v>35.865193140161622</v>
      </c>
      <c r="N71" s="46">
        <v>38.206940067449999</v>
      </c>
      <c r="O71" s="73"/>
    </row>
    <row r="72" spans="2:15" ht="15.95" customHeight="1" x14ac:dyDescent="0.25">
      <c r="C72" s="34" t="s">
        <v>7</v>
      </c>
      <c r="D72" s="48" t="s">
        <v>10</v>
      </c>
      <c r="E72" s="35"/>
      <c r="F72" s="49">
        <v>53.777408746972917</v>
      </c>
      <c r="G72" s="50">
        <v>70.331199087887697</v>
      </c>
      <c r="H72" s="49">
        <v>81.370291970572382</v>
      </c>
      <c r="I72" s="50">
        <v>85.924666405166789</v>
      </c>
      <c r="J72" s="49">
        <v>95.255555039604488</v>
      </c>
      <c r="K72" s="50">
        <v>96.34140197495114</v>
      </c>
      <c r="L72" s="49">
        <v>118.74087787543773</v>
      </c>
      <c r="M72" s="50">
        <v>145.72803568582026</v>
      </c>
      <c r="N72" s="49">
        <v>155.24305993254998</v>
      </c>
    </row>
    <row r="73" spans="2:15" ht="15.95" customHeight="1" x14ac:dyDescent="0.25">
      <c r="C73" s="34" t="s">
        <v>4</v>
      </c>
      <c r="D73" s="45" t="s">
        <v>15</v>
      </c>
      <c r="E73" s="35"/>
      <c r="F73" s="46">
        <v>0.11026821739673687</v>
      </c>
      <c r="G73" s="47">
        <v>0.3291572796964865</v>
      </c>
      <c r="H73" s="46">
        <v>0.75758270282618467</v>
      </c>
      <c r="I73" s="47">
        <v>2.2999999999999998</v>
      </c>
      <c r="J73" s="46">
        <v>1.8</v>
      </c>
      <c r="K73" s="47">
        <v>2.42</v>
      </c>
      <c r="L73" s="46">
        <v>2.42</v>
      </c>
      <c r="M73" s="47">
        <v>2.9700121194121238</v>
      </c>
      <c r="N73" s="46">
        <v>3.1639331718999997</v>
      </c>
      <c r="O73" s="73"/>
    </row>
    <row r="74" spans="2:15" ht="15.95" customHeight="1" x14ac:dyDescent="0.25">
      <c r="C74" s="34" t="s">
        <v>7</v>
      </c>
      <c r="D74" s="48" t="s">
        <v>35</v>
      </c>
      <c r="E74" s="35"/>
      <c r="F74" s="49">
        <v>53.66714052957618</v>
      </c>
      <c r="G74" s="50">
        <v>70.002041808191208</v>
      </c>
      <c r="H74" s="49">
        <v>80.612709267746197</v>
      </c>
      <c r="I74" s="50">
        <v>83.624666405166792</v>
      </c>
      <c r="J74" s="49">
        <v>93.455555039604491</v>
      </c>
      <c r="K74" s="50">
        <v>93.921401974951138</v>
      </c>
      <c r="L74" s="49">
        <v>116.32087787543773</v>
      </c>
      <c r="M74" s="50">
        <v>142.75802356640813</v>
      </c>
      <c r="N74" s="49">
        <v>152.07912676064998</v>
      </c>
    </row>
    <row r="75" spans="2:15" ht="15.75" x14ac:dyDescent="0.25">
      <c r="C75" s="1"/>
      <c r="D75" s="1"/>
      <c r="E75" s="1"/>
      <c r="F75" s="1"/>
      <c r="G75" s="1"/>
      <c r="H75" s="1"/>
      <c r="I75" s="1"/>
      <c r="K75" s="4"/>
      <c r="L75" s="4"/>
      <c r="M75" s="4"/>
      <c r="N75" s="4"/>
    </row>
    <row r="76" spans="2:15" x14ac:dyDescent="0.25">
      <c r="C76" s="81" t="s">
        <v>34</v>
      </c>
      <c r="D76" s="82"/>
      <c r="E76" s="82"/>
      <c r="F76" s="82"/>
      <c r="G76" s="82"/>
      <c r="H76" s="82"/>
      <c r="I76" s="82"/>
      <c r="J76" s="82"/>
      <c r="K76" s="82"/>
      <c r="L76" s="4"/>
      <c r="M76" s="4"/>
      <c r="N76" s="4"/>
    </row>
    <row r="77" spans="2:15" x14ac:dyDescent="0.25">
      <c r="C77" s="82"/>
      <c r="D77" s="82"/>
      <c r="E77" s="82"/>
      <c r="F77" s="82"/>
      <c r="G77" s="82"/>
      <c r="H77" s="82"/>
      <c r="I77" s="82"/>
      <c r="J77" s="82"/>
      <c r="K77" s="82"/>
      <c r="L77" s="4"/>
      <c r="M77" s="4"/>
      <c r="N77" s="4"/>
    </row>
    <row r="78" spans="2:15" x14ac:dyDescent="0.25">
      <c r="C78" s="24"/>
      <c r="D78" s="24"/>
      <c r="E78" s="24"/>
      <c r="F78" s="24"/>
      <c r="G78" s="24"/>
      <c r="H78" s="24"/>
      <c r="I78" s="24"/>
      <c r="J78" s="24"/>
      <c r="K78" s="24"/>
      <c r="L78" s="4"/>
      <c r="M78" s="4"/>
      <c r="N78" s="4"/>
    </row>
    <row r="79" spans="2:15" ht="15" x14ac:dyDescent="0.25">
      <c r="C79" s="23" t="s">
        <v>39</v>
      </c>
      <c r="K79" s="4"/>
      <c r="L79" s="4"/>
      <c r="M79" s="4"/>
      <c r="N79" s="4"/>
    </row>
  </sheetData>
  <mergeCells count="4">
    <mergeCell ref="C62:K63"/>
    <mergeCell ref="C47:K48"/>
    <mergeCell ref="C76:K77"/>
    <mergeCell ref="A5:H5"/>
  </mergeCells>
  <phoneticPr fontId="0" type="noConversion"/>
  <pageMargins left="0.75" right="0.75" top="1" bottom="1" header="0" footer="0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Presentación</vt:lpstr>
      <vt:lpstr>Sector pesquero</vt:lpstr>
      <vt:lpstr>'Sector pesquero'!Área_de_impresión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snaranjo</dc:creator>
  <cp:lastModifiedBy>Antonio Galisteo Delgado</cp:lastModifiedBy>
  <cp:lastPrinted>2017-11-02T07:54:10Z</cp:lastPrinted>
  <dcterms:created xsi:type="dcterms:W3CDTF">2012-11-07T11:25:40Z</dcterms:created>
  <dcterms:modified xsi:type="dcterms:W3CDTF">2024-03-18T11:39:46Z</dcterms:modified>
</cp:coreProperties>
</file>