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cio.diaz\Desktop\web_aaiicc\ayudas\produccion_proyectos_audiovisuales\2025\20241220 WEB_ Línea 3\"/>
    </mc:Choice>
  </mc:AlternateContent>
  <xr:revisionPtr revIDLastSave="0" documentId="8_{03681E25-BDDC-42AB-B7A5-9351D3F36B6D}" xr6:coauthVersionLast="47" xr6:coauthVersionMax="47" xr10:uidLastSave="{00000000-0000-0000-0000-000000000000}"/>
  <workbookProtection workbookAlgorithmName="SHA-512" workbookHashValue="0EOmpptQfb45Y5A7B6iuqriUa1pBorOUORljIp2hjUbVbhh+5wl5LkGSAMShKt8v/tNIqFAgVtElWvNrL67uUg==" workbookSaltValue="Tf1jsrTu1zHmETmu37AfMA==" workbookSpinCount="100000" lockStructure="1"/>
  <bookViews>
    <workbookView xWindow="-120" yWindow="-120" windowWidth="29040" windowHeight="15720" xr2:uid="{00000000-000D-0000-FFFF-FFFF00000000}"/>
  </bookViews>
  <sheets>
    <sheet name="Datos_Generales" sheetId="9" r:id="rId1"/>
    <sheet name="Hoja1" sheetId="12" state="hidden" r:id="rId2"/>
    <sheet name="BL_1" sheetId="3" r:id="rId3"/>
    <sheet name="BL_2" sheetId="4" r:id="rId4"/>
    <sheet name="BL_3" sheetId="5" r:id="rId5"/>
    <sheet name="BL_4" sheetId="6" r:id="rId6"/>
    <sheet name="BL_5" sheetId="7" r:id="rId7"/>
    <sheet name="BL_6" sheetId="8" r:id="rId8"/>
    <sheet name="Plan Financiación" sheetId="11" r:id="rId9"/>
  </sheets>
  <definedNames>
    <definedName name="_xlnm.Print_Area" localSheetId="2">BL_1!$B$1:$L$40</definedName>
    <definedName name="_xlnm.Print_Area" localSheetId="3">BL_2!$B$1:$L$27</definedName>
    <definedName name="_xlnm.Print_Area" localSheetId="4">BL_3!$B$1:$L$32</definedName>
    <definedName name="_xlnm.Print_Area" localSheetId="5">BL_4!$B$1:$J$31</definedName>
    <definedName name="_xlnm.Print_Area" localSheetId="6">BL_5!$B$2:$J$34</definedName>
    <definedName name="_xlnm.Print_Area" localSheetId="7">BL_6!$B$1:$J$49</definedName>
    <definedName name="_xlnm.Print_Area" localSheetId="0">Datos_Generales!$B$1:$BP$31</definedName>
    <definedName name="_xlnm.Print_Area" localSheetId="8">'Plan Financiación'!$B$1:$BP$83</definedName>
    <definedName name="_xlnm.Print_Titles" localSheetId="2">BL_1!$1:$11</definedName>
    <definedName name="_xlnm.Print_Titles" localSheetId="3">BL_2!$1:$11</definedName>
    <definedName name="_xlnm.Print_Titles" localSheetId="4">BL_3!$1:$11</definedName>
    <definedName name="_xlnm.Print_Titles" localSheetId="5">BL_4!$1:$11</definedName>
    <definedName name="_xlnm.Print_Titles" localSheetId="6">BL_5!$1:$11</definedName>
    <definedName name="_xlnm.Print_Titles" localSheetId="7">BL_6!$1:$11</definedName>
    <definedName name="_xlnm.Print_Titles" localSheetId="0">Datos_Generales!$1:$6</definedName>
    <definedName name="_xlnm.Print_Titles" localSheetId="8">'Plan Financiación'!$1:$6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4" l="1"/>
  <c r="CP50" i="11"/>
  <c r="BV19" i="11"/>
  <c r="M23" i="11"/>
  <c r="M21" i="11"/>
  <c r="U11" i="11"/>
  <c r="CB62" i="11"/>
  <c r="CB59" i="11" s="1"/>
  <c r="CB63" i="11"/>
  <c r="CB64" i="11"/>
  <c r="CB65" i="11"/>
  <c r="CB66" i="11"/>
  <c r="CB61" i="11"/>
  <c r="CB35" i="11"/>
  <c r="CB36" i="11"/>
  <c r="CB37" i="11"/>
  <c r="CB34" i="11"/>
  <c r="CB32" i="11" s="1"/>
  <c r="CB42" i="11"/>
  <c r="CB39" i="11" s="1"/>
  <c r="CB43" i="11"/>
  <c r="CB44" i="11"/>
  <c r="CB41" i="11"/>
  <c r="CB48" i="11"/>
  <c r="CB46" i="11" s="1"/>
  <c r="CB53" i="11"/>
  <c r="CB54" i="11"/>
  <c r="CB52" i="11"/>
  <c r="BH39" i="11"/>
  <c r="BH32" i="11"/>
  <c r="BH59" i="11"/>
  <c r="BH46" i="11"/>
  <c r="BR59" i="11"/>
  <c r="BR50" i="11"/>
  <c r="BR70" i="11" s="1"/>
  <c r="BR46" i="11"/>
  <c r="BR39" i="11"/>
  <c r="BR32" i="11"/>
  <c r="CB50" i="11"/>
  <c r="J14" i="5"/>
  <c r="J56" i="5" s="1"/>
  <c r="H30" i="7" s="1"/>
  <c r="I56" i="5"/>
  <c r="J44" i="5"/>
  <c r="L44" i="5" s="1"/>
  <c r="H44" i="5"/>
  <c r="G44" i="5"/>
  <c r="E44" i="5"/>
  <c r="J35" i="5"/>
  <c r="H35" i="5"/>
  <c r="G35" i="5"/>
  <c r="E35" i="5"/>
  <c r="E56" i="5"/>
  <c r="L53" i="5"/>
  <c r="L51" i="5"/>
  <c r="L50" i="5"/>
  <c r="L49" i="5"/>
  <c r="L48" i="5"/>
  <c r="L47" i="5"/>
  <c r="L64" i="4"/>
  <c r="L54" i="4"/>
  <c r="L55" i="4"/>
  <c r="L56" i="4"/>
  <c r="L57" i="4"/>
  <c r="L58" i="4"/>
  <c r="L59" i="4"/>
  <c r="L60" i="4"/>
  <c r="L61" i="4"/>
  <c r="L62" i="4"/>
  <c r="J51" i="4"/>
  <c r="H51" i="4"/>
  <c r="G51" i="4"/>
  <c r="L51" i="4" s="1"/>
  <c r="E51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J28" i="4"/>
  <c r="H28" i="4"/>
  <c r="G28" i="4"/>
  <c r="L28" i="4" s="1"/>
  <c r="E28" i="4"/>
  <c r="L53" i="4"/>
  <c r="J28" i="3"/>
  <c r="H28" i="3"/>
  <c r="H44" i="3" s="1"/>
  <c r="F28" i="7" s="1"/>
  <c r="G28" i="3"/>
  <c r="L28" i="3" s="1"/>
  <c r="G14" i="3"/>
  <c r="G44" i="3" s="1"/>
  <c r="E28" i="3"/>
  <c r="E44" i="3" s="1"/>
  <c r="J14" i="3"/>
  <c r="J44" i="3" s="1"/>
  <c r="H28" i="7" s="1"/>
  <c r="H14" i="3"/>
  <c r="L25" i="3"/>
  <c r="L24" i="3"/>
  <c r="L23" i="3"/>
  <c r="L22" i="3"/>
  <c r="E14" i="3"/>
  <c r="L18" i="3"/>
  <c r="L19" i="3"/>
  <c r="L20" i="3"/>
  <c r="L21" i="3"/>
  <c r="L26" i="3"/>
  <c r="L30" i="3"/>
  <c r="L37" i="3"/>
  <c r="L41" i="3"/>
  <c r="L42" i="5"/>
  <c r="L41" i="5"/>
  <c r="L40" i="5"/>
  <c r="L39" i="5"/>
  <c r="L38" i="5"/>
  <c r="H14" i="7"/>
  <c r="H32" i="7" s="1"/>
  <c r="F14" i="7"/>
  <c r="F32" i="7" s="1"/>
  <c r="E14" i="7"/>
  <c r="H14" i="6"/>
  <c r="H31" i="6" s="1"/>
  <c r="H31" i="7" s="1"/>
  <c r="F14" i="6"/>
  <c r="E14" i="6"/>
  <c r="H14" i="5"/>
  <c r="G14" i="5"/>
  <c r="L14" i="5" s="1"/>
  <c r="J14" i="4"/>
  <c r="J67" i="4" s="1"/>
  <c r="H29" i="7" s="1"/>
  <c r="H14" i="4"/>
  <c r="H67" i="4" s="1"/>
  <c r="F29" i="7" s="1"/>
  <c r="G14" i="4"/>
  <c r="H3" i="8"/>
  <c r="H3" i="7"/>
  <c r="H3" i="6"/>
  <c r="J3" i="5"/>
  <c r="J3" i="4"/>
  <c r="J3" i="3"/>
  <c r="J5" i="8"/>
  <c r="J5" i="7"/>
  <c r="J5" i="6"/>
  <c r="L5" i="5"/>
  <c r="L5" i="4"/>
  <c r="L5" i="3"/>
  <c r="E5" i="8"/>
  <c r="E5" i="7"/>
  <c r="E5" i="6"/>
  <c r="G5" i="5"/>
  <c r="G5" i="4"/>
  <c r="G5" i="3"/>
  <c r="BV23" i="11"/>
  <c r="BV21" i="11"/>
  <c r="M19" i="11"/>
  <c r="Y17" i="11"/>
  <c r="L17" i="11"/>
  <c r="Q15" i="11"/>
  <c r="N13" i="11"/>
  <c r="N11" i="11"/>
  <c r="E3" i="8"/>
  <c r="E3" i="7"/>
  <c r="E3" i="6"/>
  <c r="G3" i="5"/>
  <c r="G3" i="4"/>
  <c r="G3" i="3"/>
  <c r="J24" i="8"/>
  <c r="J38" i="8"/>
  <c r="J37" i="8"/>
  <c r="H35" i="8"/>
  <c r="J35" i="8" s="1"/>
  <c r="F35" i="8"/>
  <c r="E35" i="8"/>
  <c r="J31" i="8"/>
  <c r="H29" i="8"/>
  <c r="F29" i="8"/>
  <c r="E29" i="8"/>
  <c r="J25" i="8"/>
  <c r="J23" i="8"/>
  <c r="H21" i="8"/>
  <c r="H42" i="8" s="1"/>
  <c r="F21" i="8"/>
  <c r="E21" i="8"/>
  <c r="J17" i="8"/>
  <c r="J16" i="8"/>
  <c r="H14" i="8"/>
  <c r="F14" i="8"/>
  <c r="E14" i="8"/>
  <c r="J14" i="8"/>
  <c r="J20" i="7"/>
  <c r="J19" i="7"/>
  <c r="J18" i="7"/>
  <c r="J17" i="7"/>
  <c r="J27" i="6"/>
  <c r="J26" i="6"/>
  <c r="J25" i="6"/>
  <c r="H22" i="6"/>
  <c r="F22" i="6"/>
  <c r="E22" i="6"/>
  <c r="J22" i="6" s="1"/>
  <c r="J20" i="6"/>
  <c r="J19" i="6"/>
  <c r="J18" i="6"/>
  <c r="J17" i="6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E14" i="5"/>
  <c r="L26" i="4"/>
  <c r="L25" i="4"/>
  <c r="L24" i="4"/>
  <c r="L23" i="4"/>
  <c r="L22" i="4"/>
  <c r="L21" i="4"/>
  <c r="L20" i="4"/>
  <c r="L19" i="4"/>
  <c r="L18" i="4"/>
  <c r="L30" i="4"/>
  <c r="E14" i="4"/>
  <c r="L39" i="3"/>
  <c r="L38" i="3"/>
  <c r="L36" i="3"/>
  <c r="L35" i="3"/>
  <c r="L34" i="3"/>
  <c r="L33" i="3"/>
  <c r="L32" i="3"/>
  <c r="L31" i="3"/>
  <c r="L17" i="3"/>
  <c r="J29" i="8"/>
  <c r="L35" i="5"/>
  <c r="F29" i="6"/>
  <c r="F31" i="6"/>
  <c r="F31" i="7" s="1"/>
  <c r="J14" i="6"/>
  <c r="J29" i="6"/>
  <c r="H56" i="5"/>
  <c r="F30" i="7" s="1"/>
  <c r="G67" i="4"/>
  <c r="E29" i="7" s="1"/>
  <c r="E67" i="4"/>
  <c r="L14" i="4"/>
  <c r="E32" i="7"/>
  <c r="H34" i="7" l="1"/>
  <c r="H44" i="8" s="1"/>
  <c r="H49" i="8" s="1"/>
  <c r="BR72" i="11" s="1"/>
  <c r="E31" i="6"/>
  <c r="L44" i="3"/>
  <c r="J28" i="7" s="1"/>
  <c r="E28" i="7"/>
  <c r="F34" i="7"/>
  <c r="CB70" i="11"/>
  <c r="L67" i="4"/>
  <c r="J29" i="7" s="1"/>
  <c r="G56" i="5"/>
  <c r="J21" i="8"/>
  <c r="J14" i="7"/>
  <c r="J32" i="7" s="1"/>
  <c r="L14" i="3"/>
  <c r="E29" i="6"/>
  <c r="E31" i="7" l="1"/>
  <c r="J31" i="6"/>
  <c r="J31" i="7" s="1"/>
  <c r="L56" i="5"/>
  <c r="J30" i="7" s="1"/>
  <c r="E30" i="7"/>
  <c r="E34" i="7" s="1"/>
  <c r="J34" i="7"/>
  <c r="E27" i="8" l="1"/>
  <c r="F33" i="8"/>
  <c r="E33" i="8"/>
  <c r="E19" i="8"/>
  <c r="F19" i="8"/>
  <c r="F27" i="8"/>
  <c r="E40" i="8"/>
  <c r="F40" i="8"/>
  <c r="F42" i="8" l="1"/>
  <c r="F44" i="8" s="1"/>
  <c r="E42" i="8"/>
  <c r="J42" i="8" l="1"/>
  <c r="E44" i="8"/>
  <c r="J44" i="8" l="1"/>
  <c r="E47" i="8"/>
  <c r="E49" i="8" s="1"/>
  <c r="F47" i="8"/>
  <c r="F49" i="8" s="1"/>
  <c r="J49" i="8" l="1"/>
  <c r="CB72" i="11" s="1"/>
  <c r="BH72" i="11"/>
  <c r="AD56" i="11" s="1"/>
  <c r="BH50" i="11" s="1"/>
  <c r="BH70" i="11" s="1"/>
  <c r="E51" i="8"/>
</calcChain>
</file>

<file path=xl/sharedStrings.xml><?xml version="1.0" encoding="utf-8"?>
<sst xmlns="http://schemas.openxmlformats.org/spreadsheetml/2006/main" count="383" uniqueCount="196">
  <si>
    <t>Importe (€)</t>
  </si>
  <si>
    <t>PERFIL</t>
  </si>
  <si>
    <t>Jefatura de producción</t>
  </si>
  <si>
    <t>Dirección de casting</t>
  </si>
  <si>
    <t>Dirección de fotografía</t>
  </si>
  <si>
    <t>Dirección de animación</t>
  </si>
  <si>
    <t>Jefatura de maquillaje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</si>
  <si>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</si>
  <si>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</si>
  <si>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</si>
  <si>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</si>
  <si>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</si>
  <si>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</si>
  <si>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</si>
  <si>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</si>
  <si>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</si>
  <si>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</si>
  <si>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</si>
  <si>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</si>
  <si>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</si>
  <si>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</si>
  <si>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</si>
  <si>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</si>
  <si>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</si>
  <si>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</si>
  <si>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</si>
  <si>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</si>
  <si>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PRESUPUESTO TOTAL PROYECTO</t>
  </si>
  <si>
    <t>PRESUPUESTO COPRODUCTORES</t>
  </si>
  <si>
    <t>PRESUPUESTO
PRODUCTORA SOLICITANTE</t>
  </si>
  <si>
    <t>Importe Andalucía (€)</t>
  </si>
  <si>
    <t>Proyecto</t>
  </si>
  <si>
    <t>Empresa solicitante (Productora)</t>
  </si>
  <si>
    <t>Protagonista</t>
  </si>
  <si>
    <t>Año convocatoria</t>
  </si>
  <si>
    <t>Línea</t>
  </si>
  <si>
    <t>Importe total (€)</t>
  </si>
  <si>
    <t>Dirección</t>
  </si>
  <si>
    <t>Guionización</t>
  </si>
  <si>
    <t>Dirección de producción</t>
  </si>
  <si>
    <t>Jefatura de sonido directo</t>
  </si>
  <si>
    <t>Montaje de sonido</t>
  </si>
  <si>
    <t>Jefatura de peluquería</t>
  </si>
  <si>
    <t>Jefatura de vestuario</t>
  </si>
  <si>
    <t>Documentalista</t>
  </si>
  <si>
    <t>Asesores históricos y científicos</t>
  </si>
  <si>
    <t>PRESUPUESTO. GASTO NO SUJETO A LIMITACIONES</t>
  </si>
  <si>
    <t>Nº PROFESIONALES / PROVEEDORES</t>
  </si>
  <si>
    <t>Desarrollo del Guión</t>
  </si>
  <si>
    <t>Búsqueda de localizaciones</t>
  </si>
  <si>
    <t>Tentativa de casting</t>
  </si>
  <si>
    <t>Búsqueda de financiación</t>
  </si>
  <si>
    <t>Elaboración de demo o teaser</t>
  </si>
  <si>
    <t>Búsqueda de coproductores</t>
  </si>
  <si>
    <t>Escenografía</t>
  </si>
  <si>
    <t>Estudio</t>
  </si>
  <si>
    <t>Rodaje</t>
  </si>
  <si>
    <t>Sonido</t>
  </si>
  <si>
    <t>Otros perfiles asociados a gastos de preproducción</t>
  </si>
  <si>
    <t>Otros perfiles asociados a gastos de producción</t>
  </si>
  <si>
    <t>Efectos visuales</t>
  </si>
  <si>
    <t>Música</t>
  </si>
  <si>
    <t>Postproducción de sonido</t>
  </si>
  <si>
    <t>Negativo en postproducción</t>
  </si>
  <si>
    <t>Títulos de crédito</t>
  </si>
  <si>
    <t>Laboratorio</t>
  </si>
  <si>
    <t>Traducción</t>
  </si>
  <si>
    <t>Doblaje y subtitulado</t>
  </si>
  <si>
    <t>Soportes materiales de preservación de la obra</t>
  </si>
  <si>
    <t>Copia máster</t>
  </si>
  <si>
    <t>Viajes</t>
  </si>
  <si>
    <t>Desplazamientos</t>
  </si>
  <si>
    <t>Alojamiento</t>
  </si>
  <si>
    <t>Manutención</t>
  </si>
  <si>
    <t>Seguros de responsabilidad civil</t>
  </si>
  <si>
    <t>Seguros de rodaje</t>
  </si>
  <si>
    <t>Otros seguros derivados de la realización de la película</t>
  </si>
  <si>
    <t>Gastos por implementación de medidas adoptadas contra COVID-19</t>
  </si>
  <si>
    <t>GASTOS DE REALIZACIÓN</t>
  </si>
  <si>
    <t>TOTAL GASTOS DE REALIZACIÓN</t>
  </si>
  <si>
    <t>PRESUPUESTO. GASTO SUJETO A LIMITACIONES</t>
  </si>
  <si>
    <t>Retribuciones de productor ejecutivo vinculado al proyecto</t>
  </si>
  <si>
    <t>Seguros sociales del productor ejecutivo</t>
  </si>
  <si>
    <t xml:space="preserve"> - Límite: 5% Total gastos de realización</t>
  </si>
  <si>
    <t>Gastos relacionados con la producción</t>
  </si>
  <si>
    <t>Retribuciones de personal vinculado parcialmente al proyecto</t>
  </si>
  <si>
    <t>Seguridad social de personal vinculado parcialmente al proyecto</t>
  </si>
  <si>
    <t>Intereses pasivos y gastos negociación de crédito para financiación del proyecto</t>
  </si>
  <si>
    <t xml:space="preserve"> - Límite: 7% Total gastos de realización</t>
  </si>
  <si>
    <t xml:space="preserve"> - Límite: 20% Total gastos de realización</t>
  </si>
  <si>
    <t>Gastos en publicidad y promoción de la obra</t>
  </si>
  <si>
    <t>Gastos de tiraje de copias u otros soportes</t>
  </si>
  <si>
    <t xml:space="preserve"> - Límite: 30% Total gastos de realización</t>
  </si>
  <si>
    <t>AÑO CONVOCATORIA:</t>
  </si>
  <si>
    <t>PRODUCTORA SOLICITANTE:</t>
  </si>
  <si>
    <t xml:space="preserve">LÍNEA: </t>
  </si>
  <si>
    <t>TÍTULO DEL PROYECTO:</t>
  </si>
  <si>
    <t>COPRODUCTORA 1:</t>
  </si>
  <si>
    <t>PROCEDENCIA:</t>
  </si>
  <si>
    <t>COPRODUCTORA 2:</t>
  </si>
  <si>
    <t>COPRODUCTORA 3:</t>
  </si>
  <si>
    <t>¿ES UNA AIE?</t>
  </si>
  <si>
    <t>COPRODUCCIÓN:</t>
  </si>
  <si>
    <t>PLAN DE FINANCIACIÓN</t>
  </si>
  <si>
    <t>1. DATOS DEL PROYECTO</t>
  </si>
  <si>
    <t>2. ESTRUCTURA DE FINANCIACIÓN</t>
  </si>
  <si>
    <t>Observaciones sobre la acreditación:</t>
  </si>
  <si>
    <t>SOLICITADO</t>
  </si>
  <si>
    <t>Subvención que se solicita a la AAIICC (Junta de Andalucía)</t>
  </si>
  <si>
    <t>I. Participación de los inversores</t>
  </si>
  <si>
    <t>II. Pre-ventas en territorios</t>
  </si>
  <si>
    <t>TOTAL GASTOS DEL PROYECTO (PRESUPUESTO TOTAL)</t>
  </si>
  <si>
    <t>Solicitado, Previsto, Asegurado</t>
  </si>
  <si>
    <t>ESTADO</t>
  </si>
  <si>
    <t>Ingresos (€)</t>
  </si>
  <si>
    <t>Documento adjunto Nº</t>
  </si>
  <si>
    <t>ACREDITACIÓN</t>
  </si>
  <si>
    <t>III. Agente de ventas en territorios</t>
  </si>
  <si>
    <t>V. Subvenciones, incentivos, créditos, aplazamientos, etc.</t>
  </si>
  <si>
    <t>Instrucciones generales</t>
  </si>
  <si>
    <t>1. El presupuesto agrupa todos los bloques de gasto reconocidos en las BBRR.</t>
  </si>
  <si>
    <t>3. En los bloques en los que puede ser necesario añadir alguna información se han habilitado filas para ello.</t>
  </si>
  <si>
    <t>4. Las casillas sombreadas no pueden ser modificadas.</t>
  </si>
  <si>
    <t>2. La columna del presupuesto de la productora solicitante se desglosa en Importe total e Importe Andalucía. El Importe Andalucía incluye la cantidad del Importe total que la productora solicitante destina en Andalucía.</t>
  </si>
  <si>
    <r>
      <rPr>
        <b/>
        <u/>
        <sz val="11"/>
        <color indexed="17"/>
        <rFont val="Calibri"/>
        <family val="2"/>
      </rPr>
      <t>NOTA</t>
    </r>
    <r>
      <rPr>
        <b/>
        <sz val="11"/>
        <color indexed="17"/>
        <rFont val="Calibri"/>
        <family val="2"/>
      </rPr>
      <t>: Indicar el correspondiente desglose de la financiación del proyecto por parte de la productora solicitante. La financiación del coproductor/es no necesita ser desglosada y queda recogida en el apartado creado al efecto.</t>
    </r>
  </si>
  <si>
    <t>- Informe de auditoría</t>
  </si>
  <si>
    <t>2. Los Fondos Propios deben estar acreditados con un certificado bancario por el total de la aportación.</t>
  </si>
  <si>
    <t>SÍ</t>
  </si>
  <si>
    <t>ANDALUZA</t>
  </si>
  <si>
    <t xml:space="preserve">PORCENTAJE TOTAL INVERSIÓN EN ANDALUCÍA </t>
  </si>
  <si>
    <t>IV. Capitalizaciones</t>
  </si>
  <si>
    <t>NO</t>
  </si>
  <si>
    <t>BLOQUE 01. GASTOS DE PREPRODUCCIÓN</t>
  </si>
  <si>
    <t>Cuotas empresariales de Seguridad Social derivadas de la contratación del personal técnico y artístico implicado en la preproducción</t>
  </si>
  <si>
    <t>01.01 Gastos de preproducción</t>
  </si>
  <si>
    <t xml:space="preserve">TOTAL BLOQUE 01. GASTOS DE PREPRODUCCIÓN </t>
  </si>
  <si>
    <t>Jefatura de efectos visuales</t>
  </si>
  <si>
    <t>Dirección de Arte</t>
  </si>
  <si>
    <t>Composición música original o compra de derechos musicales</t>
  </si>
  <si>
    <t>02.01 Gastos de producción</t>
  </si>
  <si>
    <t>BLOQUE 02. GASTOS DE PRODUCCIÓN</t>
  </si>
  <si>
    <t>01.02 Gastos del personal de preproducción</t>
  </si>
  <si>
    <t>01.03 Seguros Sociales del personal de preproducción</t>
  </si>
  <si>
    <t>02.01 Gastos del personal técnico de producción</t>
  </si>
  <si>
    <t>02.01 Gastos del personal artístico de producción</t>
  </si>
  <si>
    <t>02.03 Seguros Sociales del personal de producción</t>
  </si>
  <si>
    <t xml:space="preserve">TOTAL BLOQUE 02. GASTOS DE PRODUCCIÓN </t>
  </si>
  <si>
    <t>BLOQUE 03. GASTOS DE POSTPRODUCCIÓN</t>
  </si>
  <si>
    <t>Otros perfiles asociados a gastos de postproducción</t>
  </si>
  <si>
    <t>Jefatura de montaje</t>
  </si>
  <si>
    <t>Jefatura de montaje de sonido</t>
  </si>
  <si>
    <t>03.01 Gastos de postproduccion</t>
  </si>
  <si>
    <t>03.02 Gastos de estreno</t>
  </si>
  <si>
    <t>03.03 Gastos del personal de postproducción</t>
  </si>
  <si>
    <t>03.04 Seguros Sociales del personal de postproducción</t>
  </si>
  <si>
    <t xml:space="preserve">TOTAL BLOQUE 03. GASTOS DE POSTPRODUCCIÓN </t>
  </si>
  <si>
    <t>BLOQUE 04. GASTOS DE VIAJE, ALOJAMIENTO Y MANUTENCIÓN</t>
  </si>
  <si>
    <t>04.01 Gastos de viaje, alojamiento y manutención</t>
  </si>
  <si>
    <t>04.02 Participación en festivales o búsqueda de localizaciones</t>
  </si>
  <si>
    <t>(Límite máximo: 30% del gasto total del apartado 04.01)</t>
  </si>
  <si>
    <r>
      <t xml:space="preserve"> - Importe máximo imputable al apartado 04.02</t>
    </r>
    <r>
      <rPr>
        <sz val="11"/>
        <color indexed="17"/>
        <rFont val="Calibri"/>
        <family val="2"/>
      </rPr>
      <t xml:space="preserve"> (</t>
    </r>
    <r>
      <rPr>
        <b/>
        <sz val="11"/>
        <color indexed="17"/>
        <rFont val="Calibri"/>
        <family val="2"/>
      </rPr>
      <t>30%</t>
    </r>
    <r>
      <rPr>
        <sz val="11"/>
        <color indexed="17"/>
        <rFont val="Calibri"/>
        <family val="2"/>
      </rPr>
      <t xml:space="preserve"> del gasto apartado 04.01)</t>
    </r>
  </si>
  <si>
    <t>TOTAL BLOQUE 04. GASTOS DE VIAJE, ALOJAMIENTO Y MANUTENCIÓN</t>
  </si>
  <si>
    <t>BLOQUE 05. GASTOS DE SEGUROS</t>
  </si>
  <si>
    <t>05.01 Seguros</t>
  </si>
  <si>
    <t>BLOQUE 06. GASTOS SUJETOS A LIMITACIONES</t>
  </si>
  <si>
    <t>06.01 Gastos de producción ejecutiva</t>
  </si>
  <si>
    <t>06.02 Gastos generales de producción</t>
  </si>
  <si>
    <t>06.03 Intereses pasivos y gastos de negociación de crédito</t>
  </si>
  <si>
    <t xml:space="preserve">06.04 Gastos de postproducción </t>
  </si>
  <si>
    <r>
      <t>TOTAL FINANCIACIÓN (I+II+III+IV+V)</t>
    </r>
    <r>
      <rPr>
        <sz val="12"/>
        <color indexed="17"/>
        <rFont val="Calibri"/>
        <family val="2"/>
      </rPr>
      <t xml:space="preserve"> </t>
    </r>
    <r>
      <rPr>
        <sz val="10"/>
        <color indexed="17"/>
        <rFont val="Calibri"/>
        <family val="2"/>
      </rPr>
      <t>(En el momento de la solicitud)</t>
    </r>
  </si>
  <si>
    <t>PRODUCTORA SOLICITANTE</t>
  </si>
  <si>
    <t>COPRODUCTORES</t>
  </si>
  <si>
    <t>FINANCIACIÓN TOTAL DEL PROYECTO</t>
  </si>
  <si>
    <t>Total financiación distinta del total gastos del proyecto</t>
  </si>
  <si>
    <t>3. Las Subvenciones se acreditarán mediante Resolución publica de concesión.</t>
  </si>
  <si>
    <t>4. Las Coproducciones deben estar representadas según la última versión de los contratos de coproduccion.</t>
  </si>
  <si>
    <t xml:space="preserve">5. Los Derechos de Explotación con Televisiones o plataformas se acreditarán con la presentación de los contratos en los que quede reflejados la aportación económica correspondiente. </t>
  </si>
  <si>
    <t>Atención: Para que se puedan otorgar los puntos correspondientes, los documentos acreditativos de las fuentes de financiación deben presentarse conforme a lo dispuesto en las observaciones anteriores.</t>
  </si>
  <si>
    <t xml:space="preserve">1. Toda la financiación asegurada debe estar acreditada mediante la documentación que lo certifique. Debe indicarse en el plan de financiación la referencia del documento de dicha acreditación. </t>
  </si>
  <si>
    <t>5. Las Preventas se acreditarán mediante el contrato o acuerdo de ventas con  el Agente o Distribuidor.</t>
  </si>
  <si>
    <t>6. Las Capitalizaciones no pueden ser superiores al 5% del presupuesto total.</t>
  </si>
  <si>
    <t>Cuotas empresariales de Seguridad Social derivadas de la contratación del personal técnico y artístico implicado en la producción</t>
  </si>
  <si>
    <t>Cuotas empresariales de Seguridad Social derivadas de la contratación del personal técnico y artístico implicado en la postproducción</t>
  </si>
  <si>
    <t>Postproducciòn de imagen</t>
  </si>
  <si>
    <t>Montaje de imagen</t>
  </si>
  <si>
    <t>PRESUPUESTO Y PLAN DE FINANCIACIÓN DE DOCUMENTALES EN ANDALUCÍA</t>
  </si>
  <si>
    <t>LÍNEA 3:PRODUCCIÓN DE DOCUMENTALES.</t>
  </si>
  <si>
    <r>
      <t>TOTAL BLOQUE 06</t>
    </r>
    <r>
      <rPr>
        <sz val="12"/>
        <color indexed="17"/>
        <rFont val="Calibri"/>
        <family val="2"/>
      </rPr>
      <t xml:space="preserve"> (considerados los límites establecidos)</t>
    </r>
  </si>
  <si>
    <r>
      <rPr>
        <b/>
        <u/>
        <sz val="11"/>
        <color indexed="17"/>
        <rFont val="Calibri"/>
        <family val="2"/>
      </rPr>
      <t>Límite</t>
    </r>
    <r>
      <rPr>
        <b/>
        <sz val="11"/>
        <color indexed="17"/>
        <rFont val="Calibri"/>
        <family val="2"/>
      </rPr>
      <t>:</t>
    </r>
    <r>
      <rPr>
        <sz val="11"/>
        <color indexed="17"/>
        <rFont val="Calibri"/>
        <family val="2"/>
      </rPr>
      <t xml:space="preserve"> Hasta un </t>
    </r>
    <r>
      <rPr>
        <b/>
        <sz val="11"/>
        <color indexed="17"/>
        <rFont val="Calibri"/>
        <family val="2"/>
      </rPr>
      <t>1% del presupuesto aceptado</t>
    </r>
    <r>
      <rPr>
        <sz val="11"/>
        <color indexed="17"/>
        <rFont val="Calibri"/>
        <family val="2"/>
      </rPr>
      <t xml:space="preserve"> con un máx. de</t>
    </r>
    <r>
      <rPr>
        <b/>
        <sz val="11"/>
        <color indexed="17"/>
        <rFont val="Calibri"/>
        <family val="2"/>
      </rPr>
      <t xml:space="preserve"> 10.000 €</t>
    </r>
  </si>
  <si>
    <r>
      <t xml:space="preserve">TOTAL PRESUPUESTO </t>
    </r>
    <r>
      <rPr>
        <b/>
        <sz val="11"/>
        <color indexed="17"/>
        <rFont val="Calibri"/>
        <family val="2"/>
      </rPr>
      <t>(Presupuesto aceptado + Informe auditoría)</t>
    </r>
  </si>
  <si>
    <r>
      <t xml:space="preserve">PRESUPUESTO ACEPTADO </t>
    </r>
    <r>
      <rPr>
        <b/>
        <sz val="11"/>
        <color indexed="17"/>
        <rFont val="Calibri"/>
        <family val="2"/>
      </rPr>
      <t>(Suma de Bloques 01 a 06)</t>
    </r>
  </si>
  <si>
    <t>Capítalización máxima 15% del total del presupuesto</t>
  </si>
  <si>
    <t>ESPAÑOLA</t>
  </si>
  <si>
    <t>INTERNACIONAL</t>
  </si>
  <si>
    <t>SÍ, ES CREATIVA</t>
  </si>
  <si>
    <t>SÍ, ES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</si>
</sst>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sz val="12"/>
      <color indexed="17"/>
      <name val="Calibri"/>
      <family val="2"/>
    </font>
    <font>
      <sz val="10"/>
      <color indexed="17"/>
      <name val="Calibri"/>
      <family val="2"/>
    </font>
    <font>
      <b/>
      <u/>
      <sz val="11"/>
      <color indexed="17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A3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A3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7A3D"/>
      <name val="Calibri"/>
      <family val="2"/>
      <scheme val="minor"/>
    </font>
    <font>
      <b/>
      <sz val="11"/>
      <color rgb="FF007A3D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7A3D"/>
      <name val="Calibri"/>
      <family val="2"/>
      <scheme val="minor"/>
    </font>
    <font>
      <sz val="9"/>
      <color rgb="FF007A3D"/>
      <name val="Calibri"/>
      <family val="2"/>
      <scheme val="minor"/>
    </font>
    <font>
      <b/>
      <sz val="14"/>
      <color rgb="FF007A3D"/>
      <name val="Calibri"/>
      <family val="2"/>
      <scheme val="minor"/>
    </font>
    <font>
      <b/>
      <sz val="16"/>
      <color rgb="FF007A3D"/>
      <name val="Calibri"/>
      <family val="2"/>
      <scheme val="minor"/>
    </font>
    <font>
      <sz val="10"/>
      <color rgb="FF00793D"/>
      <name val="Calibri"/>
      <family val="2"/>
      <scheme val="minor"/>
    </font>
    <font>
      <b/>
      <u/>
      <sz val="12"/>
      <color rgb="FF007A3D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93D"/>
      <name val="Calibri"/>
      <family val="2"/>
      <scheme val="minor"/>
    </font>
    <font>
      <b/>
      <sz val="10"/>
      <color rgb="FF00793D"/>
      <name val="Calibri"/>
      <family val="2"/>
      <scheme val="minor"/>
    </font>
    <font>
      <sz val="11"/>
      <color rgb="FF00793D"/>
      <name val="Calibri"/>
      <family val="2"/>
    </font>
    <font>
      <sz val="10"/>
      <color theme="0"/>
      <name val="Calibri"/>
      <family val="2"/>
      <scheme val="minor"/>
    </font>
    <font>
      <b/>
      <sz val="12"/>
      <color rgb="FF00793D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7A3D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/>
      <right/>
      <top/>
      <bottom style="dotted">
        <color rgb="FF00793D"/>
      </bottom>
      <diagonal/>
    </border>
    <border>
      <left/>
      <right/>
      <top style="dotted">
        <color rgb="FF00793D"/>
      </top>
      <bottom style="dotted">
        <color rgb="FF00793D"/>
      </bottom>
      <diagonal/>
    </border>
    <border>
      <left style="medium">
        <color rgb="FF00793D"/>
      </left>
      <right/>
      <top/>
      <bottom/>
      <diagonal/>
    </border>
    <border>
      <left style="medium">
        <color rgb="FF00793D"/>
      </left>
      <right style="medium">
        <color rgb="FF007A3D"/>
      </right>
      <top style="medium">
        <color rgb="FF007A3D"/>
      </top>
      <bottom style="medium">
        <color rgb="FF00793D"/>
      </bottom>
      <diagonal/>
    </border>
    <border>
      <left/>
      <right style="medium">
        <color rgb="FF007A3D"/>
      </right>
      <top/>
      <bottom/>
      <diagonal/>
    </border>
    <border>
      <left style="medium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/>
      <bottom/>
      <diagonal/>
    </border>
    <border>
      <left/>
      <right/>
      <top/>
      <bottom style="medium">
        <color rgb="FF00793D"/>
      </bottom>
      <diagonal/>
    </border>
    <border>
      <left/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/>
      <top/>
      <bottom/>
      <diagonal/>
    </border>
    <border>
      <left style="medium">
        <color rgb="FF00793D"/>
      </left>
      <right/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/>
      <bottom/>
      <diagonal/>
    </border>
    <border>
      <left style="thin">
        <color rgb="FF007A3D"/>
      </left>
      <right/>
      <top/>
      <bottom/>
      <diagonal/>
    </border>
    <border>
      <left style="medium">
        <color rgb="FF007A3D"/>
      </left>
      <right/>
      <top style="medium">
        <color rgb="FF007A3D"/>
      </top>
      <bottom/>
      <diagonal/>
    </border>
    <border>
      <left/>
      <right/>
      <top style="medium">
        <color rgb="FF007A3D"/>
      </top>
      <bottom/>
      <diagonal/>
    </border>
    <border>
      <left/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/>
      <top/>
      <bottom/>
      <diagonal/>
    </border>
    <border>
      <left style="medium">
        <color rgb="FF007A3D"/>
      </left>
      <right/>
      <top/>
      <bottom style="medium">
        <color rgb="FF007A3D"/>
      </bottom>
      <diagonal/>
    </border>
    <border>
      <left/>
      <right/>
      <top/>
      <bottom style="medium">
        <color rgb="FF007A3D"/>
      </bottom>
      <diagonal/>
    </border>
    <border>
      <left/>
      <right style="medium">
        <color rgb="FF007A3D"/>
      </right>
      <top/>
      <bottom style="medium">
        <color rgb="FF007A3D"/>
      </bottom>
      <diagonal/>
    </border>
    <border>
      <left style="medium">
        <color rgb="FF00793D"/>
      </left>
      <right/>
      <top/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/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/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/>
      <diagonal/>
    </border>
    <border>
      <left style="medium">
        <color rgb="FF00793D"/>
      </left>
      <right/>
      <top style="thin">
        <color rgb="FF00793D"/>
      </top>
      <bottom/>
      <diagonal/>
    </border>
    <border>
      <left style="thin">
        <color rgb="FF00793D"/>
      </left>
      <right style="medium">
        <color rgb="FF00793D"/>
      </right>
      <top style="thin">
        <color rgb="FF00793D"/>
      </top>
      <bottom/>
      <diagonal/>
    </border>
    <border>
      <left style="medium">
        <color rgb="FF00793D"/>
      </left>
      <right/>
      <top/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/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/>
      <bottom style="medium">
        <color rgb="FF00793D"/>
      </bottom>
      <diagonal/>
    </border>
    <border>
      <left style="thin">
        <color rgb="FF007A3D"/>
      </left>
      <right/>
      <top style="thin">
        <color rgb="FF007A3D"/>
      </top>
      <bottom style="thin">
        <color rgb="FF007A3D"/>
      </bottom>
      <diagonal/>
    </border>
    <border>
      <left/>
      <right/>
      <top style="thin">
        <color rgb="FF007A3D"/>
      </top>
      <bottom style="thin">
        <color rgb="FF007A3D"/>
      </bottom>
      <diagonal/>
    </border>
    <border>
      <left/>
      <right style="thin">
        <color rgb="FF007A3D"/>
      </right>
      <top style="thin">
        <color rgb="FF007A3D"/>
      </top>
      <bottom style="thin">
        <color rgb="FF007A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medium">
        <color rgb="FF00793D"/>
      </bottom>
      <diagonal/>
    </border>
    <border>
      <left style="thin">
        <color rgb="FF00793D"/>
      </left>
      <right/>
      <top style="thin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thin">
        <color rgb="FF00793D"/>
      </bottom>
      <diagonal/>
    </border>
    <border>
      <left/>
      <right style="thin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A3D"/>
      </left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 style="medium">
        <color rgb="FF007A3D"/>
      </right>
      <top/>
      <bottom style="medium">
        <color rgb="FF007A3D"/>
      </bottom>
      <diagonal/>
    </border>
    <border>
      <left/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/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/>
      <right/>
      <top style="medium">
        <color rgb="FF00793D"/>
      </top>
      <bottom style="medium">
        <color rgb="FF00793D"/>
      </bottom>
      <diagonal/>
    </border>
    <border>
      <left/>
      <right/>
      <top style="thin">
        <color rgb="FF00793D"/>
      </top>
      <bottom style="medium">
        <color rgb="FF00793D"/>
      </bottom>
      <diagonal/>
    </border>
    <border>
      <left/>
      <right/>
      <top style="medium">
        <color rgb="FF00793D"/>
      </top>
      <bottom style="thin">
        <color rgb="FF00793D"/>
      </bottom>
      <diagonal/>
    </border>
  </borders>
  <cellStyleXfs count="2">
    <xf numFmtId="0" fontId="0" fillId="0" borderId="0"/>
    <xf numFmtId="0" fontId="1" fillId="0" borderId="0"/>
  </cellStyleXfs>
  <cellXfs count="346">
    <xf numFmtId="0" fontId="0" fillId="0" borderId="0" xfId="0"/>
    <xf numFmtId="164" fontId="9" fillId="0" borderId="1" xfId="1" applyNumberFormat="1" applyFont="1" applyBorder="1" applyAlignment="1" applyProtection="1">
      <alignment horizontal="right" indent="1"/>
      <protection locked="0"/>
    </xf>
    <xf numFmtId="164" fontId="9" fillId="0" borderId="2" xfId="1" applyNumberFormat="1" applyFont="1" applyBorder="1" applyAlignment="1" applyProtection="1">
      <alignment horizontal="right" indent="1"/>
      <protection locked="0"/>
    </xf>
    <xf numFmtId="164" fontId="9" fillId="0" borderId="3" xfId="1" applyNumberFormat="1" applyFont="1" applyBorder="1" applyAlignment="1" applyProtection="1">
      <alignment horizontal="right" indent="1"/>
      <protection locked="0"/>
    </xf>
    <xf numFmtId="164" fontId="9" fillId="0" borderId="4" xfId="1" applyNumberFormat="1" applyFont="1" applyBorder="1" applyAlignment="1" applyProtection="1">
      <alignment horizontal="right" indent="1"/>
      <protection locked="0"/>
    </xf>
    <xf numFmtId="164" fontId="9" fillId="0" borderId="5" xfId="1" applyNumberFormat="1" applyFont="1" applyBorder="1" applyAlignment="1" applyProtection="1">
      <alignment horizontal="right" indent="1"/>
      <protection locked="0"/>
    </xf>
    <xf numFmtId="164" fontId="9" fillId="2" borderId="5" xfId="1" applyNumberFormat="1" applyFont="1" applyFill="1" applyBorder="1" applyAlignment="1" applyProtection="1">
      <alignment horizontal="right" indent="1"/>
      <protection locked="0"/>
    </xf>
    <xf numFmtId="164" fontId="9" fillId="0" borderId="6" xfId="1" applyNumberFormat="1" applyFont="1" applyBorder="1" applyAlignment="1" applyProtection="1">
      <alignment horizontal="right" indent="1"/>
      <protection locked="0"/>
    </xf>
    <xf numFmtId="164" fontId="9" fillId="0" borderId="7" xfId="1" applyNumberFormat="1" applyFont="1" applyBorder="1" applyAlignment="1" applyProtection="1">
      <alignment horizontal="right" indent="1"/>
      <protection locked="0"/>
    </xf>
    <xf numFmtId="164" fontId="9" fillId="0" borderId="8" xfId="1" applyNumberFormat="1" applyFont="1" applyBorder="1" applyAlignment="1" applyProtection="1">
      <alignment horizontal="right" indent="1"/>
      <protection locked="0"/>
    </xf>
    <xf numFmtId="164" fontId="9" fillId="0" borderId="9" xfId="1" applyNumberFormat="1" applyFont="1" applyBorder="1" applyAlignment="1" applyProtection="1">
      <alignment horizontal="right" indent="1"/>
      <protection locked="0"/>
    </xf>
    <xf numFmtId="49" fontId="9" fillId="0" borderId="10" xfId="1" applyNumberFormat="1" applyFont="1" applyBorder="1" applyAlignment="1" applyProtection="1">
      <alignment horizontal="left"/>
      <protection locked="0"/>
    </xf>
    <xf numFmtId="49" fontId="9" fillId="0" borderId="11" xfId="1" applyNumberFormat="1" applyFont="1" applyBorder="1" applyAlignment="1" applyProtection="1">
      <alignment horizontal="left"/>
      <protection locked="0"/>
    </xf>
    <xf numFmtId="164" fontId="10" fillId="3" borderId="1" xfId="1" applyNumberFormat="1" applyFont="1" applyFill="1" applyBorder="1" applyAlignment="1">
      <alignment horizontal="right" indent="1"/>
    </xf>
    <xf numFmtId="164" fontId="10" fillId="3" borderId="2" xfId="1" applyNumberFormat="1" applyFont="1" applyFill="1" applyBorder="1" applyAlignment="1">
      <alignment horizontal="right" indent="1"/>
    </xf>
    <xf numFmtId="164" fontId="10" fillId="3" borderId="3" xfId="1" applyNumberFormat="1" applyFont="1" applyFill="1" applyBorder="1" applyAlignment="1">
      <alignment horizontal="right" indent="1"/>
    </xf>
    <xf numFmtId="0" fontId="11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3" fillId="4" borderId="0" xfId="0" applyFont="1" applyFill="1"/>
    <xf numFmtId="0" fontId="1" fillId="0" borderId="0" xfId="1" applyAlignment="1">
      <alignment vertical="center"/>
    </xf>
    <xf numFmtId="0" fontId="14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1" fillId="0" borderId="0" xfId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3" fontId="12" fillId="4" borderId="12" xfId="1" applyNumberFormat="1" applyFont="1" applyFill="1" applyBorder="1" applyAlignment="1">
      <alignment horizontal="center" vertical="center"/>
    </xf>
    <xf numFmtId="0" fontId="12" fillId="4" borderId="1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2" fillId="4" borderId="15" xfId="1" applyFont="1" applyFill="1" applyBorder="1" applyAlignment="1">
      <alignment horizontal="center" vertical="center" wrapText="1"/>
    </xf>
    <xf numFmtId="3" fontId="12" fillId="4" borderId="16" xfId="1" applyNumberFormat="1" applyFont="1" applyFill="1" applyBorder="1" applyAlignment="1">
      <alignment horizontal="centerContinuous" vertical="center" wrapText="1"/>
    </xf>
    <xf numFmtId="3" fontId="12" fillId="4" borderId="0" xfId="1" applyNumberFormat="1" applyFont="1" applyFill="1" applyAlignment="1">
      <alignment horizontal="centerContinuous" vertical="center" wrapText="1"/>
    </xf>
    <xf numFmtId="0" fontId="12" fillId="4" borderId="17" xfId="1" applyFont="1" applyFill="1" applyBorder="1" applyAlignment="1">
      <alignment horizontal="center" vertical="center" wrapText="1"/>
    </xf>
    <xf numFmtId="164" fontId="12" fillId="4" borderId="18" xfId="1" applyNumberFormat="1" applyFont="1" applyFill="1" applyBorder="1" applyAlignment="1">
      <alignment horizontal="right" vertical="center" indent="1"/>
    </xf>
    <xf numFmtId="164" fontId="12" fillId="4" borderId="19" xfId="1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left"/>
    </xf>
    <xf numFmtId="49" fontId="10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center"/>
    </xf>
    <xf numFmtId="164" fontId="9" fillId="4" borderId="0" xfId="1" applyNumberFormat="1" applyFont="1" applyFill="1" applyAlignment="1">
      <alignment horizontal="right" indent="1"/>
    </xf>
    <xf numFmtId="164" fontId="10" fillId="4" borderId="16" xfId="1" applyNumberFormat="1" applyFont="1" applyFill="1" applyBorder="1" applyAlignment="1">
      <alignment horizontal="right" indent="1"/>
    </xf>
    <xf numFmtId="49" fontId="9" fillId="4" borderId="0" xfId="1" applyNumberFormat="1" applyFont="1" applyFill="1" applyAlignment="1">
      <alignment horizontal="left"/>
    </xf>
    <xf numFmtId="164" fontId="15" fillId="3" borderId="20" xfId="1" applyNumberFormat="1" applyFont="1" applyFill="1" applyBorder="1" applyAlignment="1">
      <alignment horizontal="right" vertical="center" indent="1"/>
    </xf>
    <xf numFmtId="164" fontId="15" fillId="3" borderId="21" xfId="1" applyNumberFormat="1" applyFont="1" applyFill="1" applyBorder="1" applyAlignment="1">
      <alignment horizontal="right" vertical="center" indent="1"/>
    </xf>
    <xf numFmtId="164" fontId="16" fillId="4" borderId="20" xfId="1" applyNumberFormat="1" applyFont="1" applyFill="1" applyBorder="1" applyAlignment="1" applyProtection="1">
      <alignment horizontal="right" vertical="center" indent="1"/>
      <protection locked="0"/>
    </xf>
    <xf numFmtId="3" fontId="9" fillId="0" borderId="1" xfId="1" applyNumberFormat="1" applyFont="1" applyBorder="1" applyAlignment="1" applyProtection="1">
      <alignment horizontal="right" indent="1"/>
      <protection locked="0"/>
    </xf>
    <xf numFmtId="3" fontId="9" fillId="0" borderId="2" xfId="1" applyNumberFormat="1" applyFont="1" applyBorder="1" applyAlignment="1" applyProtection="1">
      <alignment horizontal="right" indent="1"/>
      <protection locked="0"/>
    </xf>
    <xf numFmtId="3" fontId="9" fillId="0" borderId="3" xfId="1" applyNumberFormat="1" applyFont="1" applyBorder="1" applyAlignment="1" applyProtection="1">
      <alignment horizontal="right" indent="1"/>
      <protection locked="0"/>
    </xf>
    <xf numFmtId="0" fontId="14" fillId="4" borderId="0" xfId="1" applyFont="1" applyFill="1" applyAlignment="1">
      <alignment vertical="center"/>
    </xf>
    <xf numFmtId="0" fontId="12" fillId="4" borderId="0" xfId="1" applyFont="1" applyFill="1" applyAlignment="1">
      <alignment horizontal="left" vertical="center"/>
    </xf>
    <xf numFmtId="0" fontId="12" fillId="4" borderId="0" xfId="1" applyFont="1" applyFill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4" fillId="4" borderId="22" xfId="1" applyFont="1" applyFill="1" applyBorder="1" applyAlignment="1">
      <alignment vertical="center"/>
    </xf>
    <xf numFmtId="49" fontId="12" fillId="0" borderId="0" xfId="1" applyNumberFormat="1" applyFont="1" applyAlignment="1">
      <alignment horizontal="left"/>
    </xf>
    <xf numFmtId="0" fontId="17" fillId="0" borderId="0" xfId="1" applyFont="1" applyAlignment="1">
      <alignment horizontal="left" vertical="center"/>
    </xf>
    <xf numFmtId="0" fontId="18" fillId="4" borderId="0" xfId="1" applyFont="1" applyFill="1" applyAlignment="1">
      <alignment horizontal="left"/>
    </xf>
    <xf numFmtId="0" fontId="14" fillId="4" borderId="0" xfId="1" applyFont="1" applyFill="1" applyAlignment="1">
      <alignment horizontal="left" vertical="center"/>
    </xf>
    <xf numFmtId="0" fontId="14" fillId="4" borderId="0" xfId="1" applyFont="1" applyFill="1" applyAlignment="1">
      <alignment vertical="top" wrapText="1"/>
    </xf>
    <xf numFmtId="164" fontId="15" fillId="3" borderId="5" xfId="1" applyNumberFormat="1" applyFont="1" applyFill="1" applyBorder="1" applyAlignment="1">
      <alignment horizontal="right" vertical="center" indent="1"/>
    </xf>
    <xf numFmtId="164" fontId="15" fillId="3" borderId="6" xfId="1" applyNumberFormat="1" applyFont="1" applyFill="1" applyBorder="1" applyAlignment="1">
      <alignment horizontal="right" vertical="center" indent="1"/>
    </xf>
    <xf numFmtId="164" fontId="15" fillId="3" borderId="23" xfId="1" applyNumberFormat="1" applyFont="1" applyFill="1" applyBorder="1" applyAlignment="1">
      <alignment horizontal="right" vertical="center" indent="1"/>
    </xf>
    <xf numFmtId="164" fontId="15" fillId="3" borderId="7" xfId="1" applyNumberFormat="1" applyFont="1" applyFill="1" applyBorder="1" applyAlignment="1">
      <alignment horizontal="right" vertical="center" indent="1"/>
    </xf>
    <xf numFmtId="164" fontId="15" fillId="3" borderId="8" xfId="1" applyNumberFormat="1" applyFont="1" applyFill="1" applyBorder="1" applyAlignment="1">
      <alignment horizontal="right" vertical="center" indent="1"/>
    </xf>
    <xf numFmtId="164" fontId="15" fillId="3" borderId="9" xfId="1" applyNumberFormat="1" applyFont="1" applyFill="1" applyBorder="1" applyAlignment="1">
      <alignment horizontal="right" vertical="center" indent="1"/>
    </xf>
    <xf numFmtId="164" fontId="15" fillId="3" borderId="24" xfId="1" applyNumberFormat="1" applyFont="1" applyFill="1" applyBorder="1" applyAlignment="1">
      <alignment horizontal="right" vertical="center" indent="1"/>
    </xf>
    <xf numFmtId="164" fontId="15" fillId="3" borderId="1" xfId="1" applyNumberFormat="1" applyFont="1" applyFill="1" applyBorder="1" applyAlignment="1">
      <alignment horizontal="right" vertical="center" indent="1"/>
    </xf>
    <xf numFmtId="164" fontId="15" fillId="3" borderId="2" xfId="1" applyNumberFormat="1" applyFont="1" applyFill="1" applyBorder="1" applyAlignment="1">
      <alignment horizontal="right" vertical="center" indent="1"/>
    </xf>
    <xf numFmtId="164" fontId="15" fillId="3" borderId="3" xfId="1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 indent="1"/>
    </xf>
    <xf numFmtId="0" fontId="12" fillId="4" borderId="0" xfId="1" applyFont="1" applyFill="1" applyAlignment="1">
      <alignment vertical="top"/>
    </xf>
    <xf numFmtId="164" fontId="9" fillId="0" borderId="12" xfId="1" applyNumberFormat="1" applyFont="1" applyBorder="1" applyAlignment="1" applyProtection="1">
      <alignment horizontal="right" indent="1"/>
      <protection locked="0"/>
    </xf>
    <xf numFmtId="164" fontId="9" fillId="0" borderId="25" xfId="1" applyNumberFormat="1" applyFont="1" applyBorder="1" applyAlignment="1" applyProtection="1">
      <alignment horizontal="right" indent="1"/>
      <protection locked="0"/>
    </xf>
    <xf numFmtId="164" fontId="9" fillId="0" borderId="16" xfId="1" applyNumberFormat="1" applyFont="1" applyBorder="1" applyAlignment="1" applyProtection="1">
      <alignment horizontal="right" indent="1"/>
      <protection locked="0"/>
    </xf>
    <xf numFmtId="164" fontId="10" fillId="3" borderId="16" xfId="1" applyNumberFormat="1" applyFont="1" applyFill="1" applyBorder="1" applyAlignment="1">
      <alignment horizontal="right" indent="1"/>
    </xf>
    <xf numFmtId="164" fontId="12" fillId="4" borderId="0" xfId="1" applyNumberFormat="1" applyFont="1" applyFill="1" applyAlignment="1">
      <alignment horizontal="right" vertical="center" indent="1"/>
    </xf>
    <xf numFmtId="49" fontId="19" fillId="0" borderId="0" xfId="1" applyNumberFormat="1" applyFont="1" applyAlignment="1">
      <alignment horizontal="left"/>
    </xf>
    <xf numFmtId="164" fontId="9" fillId="0" borderId="23" xfId="1" applyNumberFormat="1" applyFont="1" applyBorder="1" applyAlignment="1" applyProtection="1">
      <alignment horizontal="right" indent="1"/>
      <protection locked="0"/>
    </xf>
    <xf numFmtId="164" fontId="9" fillId="0" borderId="24" xfId="1" applyNumberFormat="1" applyFont="1" applyBorder="1" applyAlignment="1" applyProtection="1">
      <alignment horizontal="right" indent="1"/>
      <protection locked="0"/>
    </xf>
    <xf numFmtId="164" fontId="9" fillId="0" borderId="21" xfId="1" applyNumberFormat="1" applyFont="1" applyBorder="1" applyAlignment="1" applyProtection="1">
      <alignment horizontal="right" indent="1"/>
      <protection locked="0"/>
    </xf>
    <xf numFmtId="164" fontId="10" fillId="3" borderId="21" xfId="1" applyNumberFormat="1" applyFont="1" applyFill="1" applyBorder="1" applyAlignment="1">
      <alignment horizontal="right" indent="1"/>
    </xf>
    <xf numFmtId="164" fontId="11" fillId="0" borderId="0" xfId="0" applyNumberFormat="1" applyFont="1" applyAlignment="1">
      <alignment vertical="center"/>
    </xf>
    <xf numFmtId="164" fontId="14" fillId="3" borderId="21" xfId="1" applyNumberFormat="1" applyFont="1" applyFill="1" applyBorder="1" applyAlignment="1">
      <alignment horizontal="right" vertical="center" indent="1"/>
    </xf>
    <xf numFmtId="0" fontId="20" fillId="4" borderId="0" xfId="0" applyFont="1" applyFill="1" applyAlignment="1">
      <alignment vertical="center"/>
    </xf>
    <xf numFmtId="164" fontId="14" fillId="3" borderId="20" xfId="1" applyNumberFormat="1" applyFont="1" applyFill="1" applyBorder="1" applyAlignment="1">
      <alignment horizontal="right" vertical="center" indent="1"/>
    </xf>
    <xf numFmtId="164" fontId="14" fillId="3" borderId="24" xfId="1" applyNumberFormat="1" applyFont="1" applyFill="1" applyBorder="1" applyAlignment="1">
      <alignment horizontal="right" vertical="center" indent="1"/>
    </xf>
    <xf numFmtId="0" fontId="12" fillId="4" borderId="0" xfId="0" applyFont="1" applyFill="1"/>
    <xf numFmtId="0" fontId="13" fillId="4" borderId="0" xfId="0" applyFont="1" applyFill="1" applyAlignment="1">
      <alignment horizontal="right"/>
    </xf>
    <xf numFmtId="0" fontId="1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26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2" fillId="3" borderId="28" xfId="0" applyFont="1" applyFill="1" applyBorder="1" applyAlignment="1">
      <alignment vertical="center"/>
    </xf>
    <xf numFmtId="0" fontId="22" fillId="3" borderId="29" xfId="0" applyFont="1" applyFill="1" applyBorder="1" applyAlignment="1">
      <alignment vertical="center"/>
    </xf>
    <xf numFmtId="0" fontId="22" fillId="3" borderId="30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22" fillId="3" borderId="14" xfId="0" applyFont="1" applyFill="1" applyBorder="1" applyAlignment="1">
      <alignment vertical="center"/>
    </xf>
    <xf numFmtId="0" fontId="22" fillId="3" borderId="31" xfId="0" applyFont="1" applyFill="1" applyBorder="1" applyAlignment="1">
      <alignment vertical="center"/>
    </xf>
    <xf numFmtId="0" fontId="22" fillId="3" borderId="32" xfId="0" applyFont="1" applyFill="1" applyBorder="1" applyAlignment="1">
      <alignment vertical="center"/>
    </xf>
    <xf numFmtId="0" fontId="22" fillId="3" borderId="33" xfId="0" applyFont="1" applyFill="1" applyBorder="1" applyAlignment="1">
      <alignment vertical="center"/>
    </xf>
    <xf numFmtId="0" fontId="0" fillId="4" borderId="0" xfId="0" applyFill="1" applyAlignment="1">
      <alignment horizontal="left" vertical="center"/>
    </xf>
    <xf numFmtId="0" fontId="11" fillId="4" borderId="0" xfId="0" applyFont="1" applyFill="1" applyAlignment="1">
      <alignment vertical="top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indent="1"/>
    </xf>
    <xf numFmtId="0" fontId="13" fillId="4" borderId="0" xfId="0" applyFont="1" applyFill="1" applyAlignment="1">
      <alignment vertical="center"/>
    </xf>
    <xf numFmtId="164" fontId="8" fillId="4" borderId="0" xfId="0" applyNumberFormat="1" applyFont="1" applyFill="1" applyAlignment="1">
      <alignment horizontal="right" vertical="center" indent="1"/>
    </xf>
    <xf numFmtId="164" fontId="13" fillId="4" borderId="0" xfId="0" applyNumberFormat="1" applyFont="1" applyFill="1" applyAlignment="1">
      <alignment horizontal="right" vertical="center" indent="1"/>
    </xf>
    <xf numFmtId="164" fontId="11" fillId="0" borderId="0" xfId="0" applyNumberFormat="1" applyFont="1" applyAlignment="1">
      <alignment horizontal="right" vertical="center" indent="1"/>
    </xf>
    <xf numFmtId="164" fontId="15" fillId="4" borderId="0" xfId="1" applyNumberFormat="1" applyFont="1" applyFill="1" applyAlignment="1">
      <alignment horizontal="right" vertical="center" indent="1"/>
    </xf>
    <xf numFmtId="164" fontId="16" fillId="4" borderId="24" xfId="1" applyNumberFormat="1" applyFont="1" applyFill="1" applyBorder="1" applyAlignment="1" applyProtection="1">
      <alignment horizontal="right" vertical="center" indent="1"/>
      <protection locked="0"/>
    </xf>
    <xf numFmtId="0" fontId="12" fillId="3" borderId="10" xfId="0" applyFont="1" applyFill="1" applyBorder="1" applyAlignment="1">
      <alignment horizontal="right" vertical="center" indent="1"/>
    </xf>
    <xf numFmtId="49" fontId="13" fillId="4" borderId="0" xfId="0" applyNumberFormat="1" applyFont="1" applyFill="1" applyAlignment="1">
      <alignment horizontal="left" vertical="center" indent="1"/>
    </xf>
    <xf numFmtId="49" fontId="13" fillId="0" borderId="0" xfId="0" applyNumberFormat="1" applyFont="1" applyAlignment="1">
      <alignment horizontal="left" vertical="center" indent="1"/>
    </xf>
    <xf numFmtId="49" fontId="11" fillId="0" borderId="0" xfId="0" applyNumberFormat="1" applyFont="1" applyAlignment="1">
      <alignment horizontal="left" vertical="center" indent="1"/>
    </xf>
    <xf numFmtId="0" fontId="23" fillId="4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9" fillId="0" borderId="20" xfId="1" applyNumberFormat="1" applyFont="1" applyBorder="1" applyAlignment="1" applyProtection="1">
      <alignment horizontal="right" indent="1"/>
      <protection locked="0"/>
    </xf>
    <xf numFmtId="0" fontId="24" fillId="0" borderId="0" xfId="0" applyFont="1" applyAlignment="1">
      <alignment vertical="center"/>
    </xf>
    <xf numFmtId="164" fontId="9" fillId="0" borderId="34" xfId="1" applyNumberFormat="1" applyFont="1" applyBorder="1" applyAlignment="1" applyProtection="1">
      <alignment horizontal="right" indent="1"/>
      <protection locked="0"/>
    </xf>
    <xf numFmtId="164" fontId="9" fillId="0" borderId="35" xfId="1" applyNumberFormat="1" applyFont="1" applyBorder="1" applyAlignment="1" applyProtection="1">
      <alignment horizontal="right" indent="1"/>
      <protection locked="0"/>
    </xf>
    <xf numFmtId="164" fontId="9" fillId="0" borderId="36" xfId="1" applyNumberFormat="1" applyFont="1" applyBorder="1" applyAlignment="1" applyProtection="1">
      <alignment horizontal="right" indent="1"/>
      <protection locked="0"/>
    </xf>
    <xf numFmtId="3" fontId="15" fillId="3" borderId="21" xfId="1" applyNumberFormat="1" applyFont="1" applyFill="1" applyBorder="1" applyAlignment="1">
      <alignment horizontal="right" vertical="center" indent="1"/>
    </xf>
    <xf numFmtId="3" fontId="14" fillId="3" borderId="21" xfId="1" applyNumberFormat="1" applyFont="1" applyFill="1" applyBorder="1" applyAlignment="1">
      <alignment horizontal="right" vertical="center" indent="1"/>
    </xf>
    <xf numFmtId="3" fontId="9" fillId="0" borderId="37" xfId="1" applyNumberFormat="1" applyFont="1" applyBorder="1" applyAlignment="1" applyProtection="1">
      <alignment horizontal="right" indent="1"/>
      <protection locked="0"/>
    </xf>
    <xf numFmtId="164" fontId="9" fillId="0" borderId="38" xfId="1" applyNumberFormat="1" applyFont="1" applyBorder="1" applyAlignment="1" applyProtection="1">
      <alignment horizontal="right" indent="1"/>
      <protection locked="0"/>
    </xf>
    <xf numFmtId="164" fontId="9" fillId="0" borderId="39" xfId="1" applyNumberFormat="1" applyFont="1" applyBorder="1" applyAlignment="1" applyProtection="1">
      <alignment horizontal="right" indent="1"/>
      <protection locked="0"/>
    </xf>
    <xf numFmtId="164" fontId="10" fillId="3" borderId="37" xfId="1" applyNumberFormat="1" applyFont="1" applyFill="1" applyBorder="1" applyAlignment="1">
      <alignment horizontal="right" indent="1"/>
    </xf>
    <xf numFmtId="3" fontId="9" fillId="0" borderId="0" xfId="1" applyNumberFormat="1" applyFont="1" applyAlignment="1" applyProtection="1">
      <alignment horizontal="right" indent="1"/>
      <protection locked="0"/>
    </xf>
    <xf numFmtId="164" fontId="9" fillId="0" borderId="0" xfId="1" applyNumberFormat="1" applyFont="1" applyAlignment="1" applyProtection="1">
      <alignment horizontal="right" indent="1"/>
      <protection locked="0"/>
    </xf>
    <xf numFmtId="164" fontId="10" fillId="4" borderId="0" xfId="1" applyNumberFormat="1" applyFont="1" applyFill="1" applyAlignment="1">
      <alignment horizontal="right" indent="1"/>
    </xf>
    <xf numFmtId="0" fontId="14" fillId="0" borderId="0" xfId="1" applyFont="1" applyAlignment="1">
      <alignment horizontal="left" vertical="center" indent="1"/>
    </xf>
    <xf numFmtId="0" fontId="14" fillId="0" borderId="0" xfId="1" applyFont="1" applyAlignment="1">
      <alignment vertical="center"/>
    </xf>
    <xf numFmtId="3" fontId="14" fillId="0" borderId="0" xfId="1" applyNumberFormat="1" applyFont="1" applyAlignment="1">
      <alignment horizontal="right" vertical="center" indent="1"/>
    </xf>
    <xf numFmtId="164" fontId="15" fillId="0" borderId="0" xfId="1" applyNumberFormat="1" applyFont="1" applyAlignment="1">
      <alignment horizontal="right" vertical="center" indent="1"/>
    </xf>
    <xf numFmtId="164" fontId="12" fillId="0" borderId="0" xfId="1" applyNumberFormat="1" applyFont="1" applyAlignment="1">
      <alignment horizontal="right" vertical="center" indent="1"/>
    </xf>
    <xf numFmtId="164" fontId="10" fillId="0" borderId="0" xfId="1" applyNumberFormat="1" applyFont="1" applyAlignment="1">
      <alignment horizontal="right" indent="1"/>
    </xf>
    <xf numFmtId="164" fontId="9" fillId="0" borderId="15" xfId="1" applyNumberFormat="1" applyFont="1" applyBorder="1" applyAlignment="1" applyProtection="1">
      <alignment horizontal="right" indent="1"/>
      <protection locked="0"/>
    </xf>
    <xf numFmtId="0" fontId="22" fillId="0" borderId="0" xfId="0" applyFont="1" applyAlignment="1">
      <alignment vertical="center"/>
    </xf>
    <xf numFmtId="0" fontId="9" fillId="0" borderId="1" xfId="1" applyFont="1" applyBorder="1" applyAlignment="1" applyProtection="1">
      <alignment horizontal="right" indent="1"/>
      <protection locked="0"/>
    </xf>
    <xf numFmtId="0" fontId="9" fillId="0" borderId="36" xfId="1" applyFont="1" applyBorder="1" applyAlignment="1" applyProtection="1">
      <alignment horizontal="right" indent="1"/>
      <protection locked="0"/>
    </xf>
    <xf numFmtId="0" fontId="9" fillId="0" borderId="15" xfId="1" applyFont="1" applyBorder="1" applyAlignment="1" applyProtection="1">
      <alignment horizontal="right" indent="1"/>
      <protection locked="0"/>
    </xf>
    <xf numFmtId="164" fontId="9" fillId="0" borderId="40" xfId="1" applyNumberFormat="1" applyFont="1" applyBorder="1" applyAlignment="1" applyProtection="1">
      <alignment horizontal="right" indent="1"/>
      <protection locked="0"/>
    </xf>
    <xf numFmtId="164" fontId="9" fillId="0" borderId="41" xfId="1" applyNumberFormat="1" applyFont="1" applyBorder="1" applyAlignment="1" applyProtection="1">
      <alignment horizontal="right" indent="1"/>
      <protection locked="0"/>
    </xf>
    <xf numFmtId="164" fontId="15" fillId="3" borderId="4" xfId="1" applyNumberFormat="1" applyFont="1" applyFill="1" applyBorder="1" applyAlignment="1">
      <alignment horizontal="right" vertical="center" indent="1"/>
    </xf>
    <xf numFmtId="0" fontId="25" fillId="0" borderId="0" xfId="1" applyFont="1" applyAlignment="1">
      <alignment vertical="center"/>
    </xf>
    <xf numFmtId="0" fontId="26" fillId="0" borderId="0" xfId="1" applyFont="1" applyAlignment="1">
      <alignment horizontal="left" vertical="center"/>
    </xf>
    <xf numFmtId="3" fontId="26" fillId="0" borderId="0" xfId="1" applyNumberFormat="1" applyFont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7" fillId="0" borderId="0" xfId="1" applyFont="1" applyAlignment="1">
      <alignment vertical="center"/>
    </xf>
    <xf numFmtId="49" fontId="26" fillId="0" borderId="0" xfId="1" applyNumberFormat="1" applyFont="1" applyAlignment="1">
      <alignment horizontal="left"/>
    </xf>
    <xf numFmtId="0" fontId="28" fillId="0" borderId="0" xfId="1" applyFont="1" applyAlignment="1">
      <alignment horizontal="left"/>
    </xf>
    <xf numFmtId="0" fontId="24" fillId="0" borderId="0" xfId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64" fontId="9" fillId="0" borderId="42" xfId="1" applyNumberFormat="1" applyFont="1" applyBorder="1" applyAlignment="1" applyProtection="1">
      <alignment horizontal="right" indent="1"/>
      <protection locked="0"/>
    </xf>
    <xf numFmtId="164" fontId="9" fillId="0" borderId="43" xfId="1" applyNumberFormat="1" applyFont="1" applyBorder="1" applyAlignment="1" applyProtection="1">
      <alignment horizontal="right" indent="1"/>
      <protection locked="0"/>
    </xf>
    <xf numFmtId="164" fontId="9" fillId="0" borderId="44" xfId="1" applyNumberFormat="1" applyFont="1" applyBorder="1" applyAlignment="1" applyProtection="1">
      <alignment horizontal="right" indent="1"/>
      <protection locked="0"/>
    </xf>
    <xf numFmtId="0" fontId="29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 wrapText="1"/>
    </xf>
    <xf numFmtId="3" fontId="13" fillId="0" borderId="0" xfId="1" applyNumberFormat="1" applyFont="1" applyAlignment="1">
      <alignment horizontal="center" vertical="center" wrapText="1"/>
    </xf>
    <xf numFmtId="164" fontId="11" fillId="0" borderId="4" xfId="1" applyNumberFormat="1" applyFont="1" applyBorder="1" applyAlignment="1" applyProtection="1">
      <alignment horizontal="right" indent="1"/>
      <protection locked="0"/>
    </xf>
    <xf numFmtId="164" fontId="11" fillId="0" borderId="7" xfId="1" applyNumberFormat="1" applyFont="1" applyBorder="1" applyAlignment="1" applyProtection="1">
      <alignment horizontal="right" indent="1"/>
      <protection locked="0"/>
    </xf>
    <xf numFmtId="164" fontId="11" fillId="0" borderId="0" xfId="1" applyNumberFormat="1" applyFont="1" applyAlignment="1">
      <alignment horizontal="right" indent="1"/>
    </xf>
    <xf numFmtId="164" fontId="11" fillId="0" borderId="1" xfId="1" applyNumberFormat="1" applyFont="1" applyBorder="1" applyAlignment="1" applyProtection="1">
      <alignment horizontal="right" indent="1"/>
      <protection locked="0"/>
    </xf>
    <xf numFmtId="164" fontId="11" fillId="0" borderId="16" xfId="1" applyNumberFormat="1" applyFont="1" applyBorder="1" applyAlignment="1">
      <alignment horizontal="right" indent="1"/>
    </xf>
    <xf numFmtId="164" fontId="11" fillId="0" borderId="5" xfId="1" applyNumberFormat="1" applyFont="1" applyBorder="1" applyAlignment="1" applyProtection="1">
      <alignment horizontal="right" indent="1"/>
      <protection locked="0"/>
    </xf>
    <xf numFmtId="164" fontId="11" fillId="0" borderId="8" xfId="1" applyNumberFormat="1" applyFont="1" applyBorder="1" applyAlignment="1" applyProtection="1">
      <alignment horizontal="right" indent="1"/>
      <protection locked="0"/>
    </xf>
    <xf numFmtId="164" fontId="11" fillId="0" borderId="2" xfId="1" applyNumberFormat="1" applyFont="1" applyBorder="1" applyAlignment="1" applyProtection="1">
      <alignment horizontal="right" indent="1"/>
      <protection locked="0"/>
    </xf>
    <xf numFmtId="164" fontId="30" fillId="3" borderId="20" xfId="1" applyNumberFormat="1" applyFont="1" applyFill="1" applyBorder="1" applyAlignment="1">
      <alignment horizontal="right" vertical="center" indent="1"/>
    </xf>
    <xf numFmtId="164" fontId="30" fillId="3" borderId="24" xfId="1" applyNumberFormat="1" applyFont="1" applyFill="1" applyBorder="1" applyAlignment="1">
      <alignment horizontal="right" vertical="center" indent="1"/>
    </xf>
    <xf numFmtId="164" fontId="31" fillId="0" borderId="18" xfId="1" applyNumberFormat="1" applyFont="1" applyBorder="1" applyAlignment="1">
      <alignment horizontal="right" vertical="center" indent="1"/>
    </xf>
    <xf numFmtId="164" fontId="31" fillId="0" borderId="19" xfId="1" applyNumberFormat="1" applyFont="1" applyBorder="1" applyAlignment="1">
      <alignment horizontal="right" vertical="center" indent="1"/>
    </xf>
    <xf numFmtId="164" fontId="30" fillId="3" borderId="21" xfId="1" applyNumberFormat="1" applyFont="1" applyFill="1" applyBorder="1" applyAlignment="1">
      <alignment horizontal="right" vertical="center" indent="1"/>
    </xf>
    <xf numFmtId="164" fontId="11" fillId="0" borderId="6" xfId="1" applyNumberFormat="1" applyFont="1" applyBorder="1" applyAlignment="1" applyProtection="1">
      <alignment horizontal="right" indent="1"/>
      <protection locked="0"/>
    </xf>
    <xf numFmtId="164" fontId="11" fillId="0" borderId="9" xfId="1" applyNumberFormat="1" applyFont="1" applyBorder="1" applyAlignment="1" applyProtection="1">
      <alignment horizontal="right" indent="1"/>
      <protection locked="0"/>
    </xf>
    <xf numFmtId="164" fontId="11" fillId="0" borderId="3" xfId="1" applyNumberFormat="1" applyFont="1" applyBorder="1" applyAlignment="1" applyProtection="1">
      <alignment horizontal="right" indent="1"/>
      <protection locked="0"/>
    </xf>
    <xf numFmtId="0" fontId="32" fillId="0" borderId="0" xfId="1" applyFont="1" applyAlignment="1">
      <alignment horizontal="left" vertical="center" indent="1"/>
    </xf>
    <xf numFmtId="0" fontId="30" fillId="0" borderId="0" xfId="1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5" fillId="3" borderId="45" xfId="0" applyFont="1" applyFill="1" applyBorder="1" applyAlignment="1">
      <alignment horizontal="left" vertical="center" indent="1"/>
    </xf>
    <xf numFmtId="0" fontId="15" fillId="3" borderId="46" xfId="0" applyFont="1" applyFill="1" applyBorder="1" applyAlignment="1">
      <alignment horizontal="left" vertical="center" indent="1"/>
    </xf>
    <xf numFmtId="0" fontId="15" fillId="3" borderId="47" xfId="0" applyFont="1" applyFill="1" applyBorder="1" applyAlignment="1">
      <alignment horizontal="left" vertical="center" indent="1"/>
    </xf>
    <xf numFmtId="49" fontId="11" fillId="4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right" vertical="center" indent="1"/>
    </xf>
    <xf numFmtId="0" fontId="11" fillId="4" borderId="0" xfId="0" applyFont="1" applyFill="1" applyAlignment="1" applyProtection="1">
      <alignment horizontal="left" vertical="center" indent="1"/>
      <protection locked="0"/>
    </xf>
    <xf numFmtId="49" fontId="11" fillId="4" borderId="0" xfId="0" applyNumberFormat="1" applyFont="1" applyFill="1" applyAlignment="1" applyProtection="1">
      <alignment horizontal="left" vertical="center" indent="1"/>
      <protection locked="0"/>
    </xf>
    <xf numFmtId="164" fontId="11" fillId="4" borderId="0" xfId="0" applyNumberFormat="1" applyFont="1" applyFill="1" applyAlignment="1" applyProtection="1">
      <alignment horizontal="right" vertical="center" indent="1"/>
      <protection locked="0"/>
    </xf>
    <xf numFmtId="164" fontId="11" fillId="4" borderId="0" xfId="0" applyNumberFormat="1" applyFont="1" applyFill="1" applyAlignment="1">
      <alignment horizontal="right" vertical="center" indent="1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49" fontId="11" fillId="0" borderId="0" xfId="0" applyNumberFormat="1" applyFont="1" applyAlignment="1" applyProtection="1">
      <alignment horizontal="left" vertical="center" indent="1"/>
      <protection locked="0"/>
    </xf>
    <xf numFmtId="164" fontId="11" fillId="0" borderId="0" xfId="0" applyNumberFormat="1" applyFont="1" applyAlignment="1" applyProtection="1">
      <alignment horizontal="right" vertical="center" indent="1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0" fontId="22" fillId="4" borderId="0" xfId="0" applyFont="1" applyFill="1" applyAlignment="1">
      <alignment vertical="center"/>
    </xf>
    <xf numFmtId="0" fontId="22" fillId="4" borderId="0" xfId="0" applyFont="1" applyFill="1" applyAlignment="1">
      <alignment vertical="center" wrapText="1"/>
    </xf>
    <xf numFmtId="0" fontId="31" fillId="4" borderId="0" xfId="0" applyFont="1" applyFill="1" applyAlignment="1">
      <alignment vertical="center" wrapText="1"/>
    </xf>
    <xf numFmtId="0" fontId="31" fillId="3" borderId="28" xfId="0" applyFont="1" applyFill="1" applyBorder="1" applyAlignment="1">
      <alignment vertical="center"/>
    </xf>
    <xf numFmtId="164" fontId="22" fillId="3" borderId="1" xfId="1" applyNumberFormat="1" applyFont="1" applyFill="1" applyBorder="1" applyAlignment="1">
      <alignment horizontal="right" indent="1"/>
    </xf>
    <xf numFmtId="164" fontId="22" fillId="3" borderId="2" xfId="1" applyNumberFormat="1" applyFont="1" applyFill="1" applyBorder="1" applyAlignment="1">
      <alignment horizontal="right" indent="1"/>
    </xf>
    <xf numFmtId="164" fontId="22" fillId="3" borderId="3" xfId="1" applyNumberFormat="1" applyFont="1" applyFill="1" applyBorder="1" applyAlignment="1">
      <alignment horizontal="right" indent="1"/>
    </xf>
    <xf numFmtId="164" fontId="9" fillId="0" borderId="48" xfId="1" applyNumberFormat="1" applyFont="1" applyBorder="1" applyAlignment="1" applyProtection="1">
      <alignment horizontal="right" indent="1"/>
      <protection locked="0"/>
    </xf>
    <xf numFmtId="164" fontId="9" fillId="2" borderId="48" xfId="1" applyNumberFormat="1" applyFont="1" applyFill="1" applyBorder="1" applyAlignment="1" applyProtection="1">
      <alignment horizontal="right" indent="1"/>
      <protection locked="0"/>
    </xf>
    <xf numFmtId="164" fontId="9" fillId="2" borderId="8" xfId="1" applyNumberFormat="1" applyFont="1" applyFill="1" applyBorder="1" applyAlignment="1" applyProtection="1">
      <alignment horizontal="right" indent="1"/>
      <protection locked="0"/>
    </xf>
    <xf numFmtId="164" fontId="9" fillId="0" borderId="49" xfId="1" applyNumberFormat="1" applyFont="1" applyBorder="1" applyAlignment="1" applyProtection="1">
      <alignment horizontal="right" indent="1"/>
      <protection locked="0"/>
    </xf>
    <xf numFmtId="0" fontId="8" fillId="4" borderId="50" xfId="0" applyFont="1" applyFill="1" applyBorder="1" applyAlignment="1" applyProtection="1">
      <alignment horizontal="left" vertical="center"/>
      <protection locked="0"/>
    </xf>
    <xf numFmtId="0" fontId="8" fillId="4" borderId="51" xfId="0" applyFont="1" applyFill="1" applyBorder="1" applyAlignment="1" applyProtection="1">
      <alignment horizontal="left" vertical="center"/>
      <protection locked="0"/>
    </xf>
    <xf numFmtId="0" fontId="8" fillId="4" borderId="52" xfId="0" applyFont="1" applyFill="1" applyBorder="1" applyAlignment="1" applyProtection="1">
      <alignment horizontal="left" vertical="center"/>
      <protection locked="0"/>
    </xf>
    <xf numFmtId="0" fontId="20" fillId="3" borderId="50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16" fillId="0" borderId="45" xfId="0" applyFont="1" applyBorder="1" applyAlignment="1" applyProtection="1">
      <alignment horizontal="left" vertical="center" indent="1"/>
      <protection locked="0"/>
    </xf>
    <xf numFmtId="0" fontId="16" fillId="0" borderId="46" xfId="0" applyFont="1" applyBorder="1" applyAlignment="1" applyProtection="1">
      <alignment horizontal="left" vertical="center" indent="1"/>
      <protection locked="0"/>
    </xf>
    <xf numFmtId="0" fontId="16" fillId="0" borderId="47" xfId="0" applyFont="1" applyBorder="1" applyAlignment="1" applyProtection="1">
      <alignment horizontal="left" vertical="center" indent="1"/>
      <protection locked="0"/>
    </xf>
    <xf numFmtId="0" fontId="16" fillId="4" borderId="45" xfId="0" applyFont="1" applyFill="1" applyBorder="1" applyAlignment="1" applyProtection="1">
      <alignment horizontal="left" vertical="center" indent="1"/>
      <protection locked="0"/>
    </xf>
    <xf numFmtId="0" fontId="16" fillId="4" borderId="46" xfId="0" applyFont="1" applyFill="1" applyBorder="1" applyAlignment="1" applyProtection="1">
      <alignment horizontal="left" vertical="center" indent="1"/>
      <protection locked="0"/>
    </xf>
    <xf numFmtId="0" fontId="16" fillId="4" borderId="47" xfId="0" applyFont="1" applyFill="1" applyBorder="1" applyAlignment="1" applyProtection="1">
      <alignment horizontal="left" vertical="center" indent="1"/>
      <protection locked="0"/>
    </xf>
    <xf numFmtId="0" fontId="16" fillId="4" borderId="45" xfId="0" applyFont="1" applyFill="1" applyBorder="1" applyAlignment="1" applyProtection="1">
      <alignment horizontal="center" vertical="center"/>
      <protection locked="0"/>
    </xf>
    <xf numFmtId="0" fontId="16" fillId="4" borderId="46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>
      <alignment horizontal="left" vertical="center" wrapText="1"/>
    </xf>
    <xf numFmtId="0" fontId="8" fillId="4" borderId="45" xfId="0" applyFont="1" applyFill="1" applyBorder="1" applyAlignment="1" applyProtection="1">
      <alignment horizontal="center" vertical="center"/>
      <protection locked="0"/>
    </xf>
    <xf numFmtId="0" fontId="8" fillId="4" borderId="46" xfId="0" applyFont="1" applyFill="1" applyBorder="1" applyAlignment="1" applyProtection="1">
      <alignment horizontal="center" vertical="center"/>
      <protection locked="0"/>
    </xf>
    <xf numFmtId="0" fontId="8" fillId="4" borderId="47" xfId="0" applyFont="1" applyFill="1" applyBorder="1" applyAlignment="1" applyProtection="1">
      <alignment horizontal="center" vertical="center"/>
      <protection locked="0"/>
    </xf>
    <xf numFmtId="0" fontId="14" fillId="3" borderId="50" xfId="1" applyFont="1" applyFill="1" applyBorder="1" applyAlignment="1">
      <alignment horizontal="left" vertical="center" indent="1"/>
    </xf>
    <xf numFmtId="0" fontId="14" fillId="3" borderId="52" xfId="1" applyFont="1" applyFill="1" applyBorder="1" applyAlignment="1">
      <alignment horizontal="left" vertical="center" indent="1"/>
    </xf>
    <xf numFmtId="0" fontId="15" fillId="3" borderId="23" xfId="1" applyFont="1" applyFill="1" applyBorder="1" applyAlignment="1">
      <alignment horizontal="left" vertical="center" indent="1"/>
    </xf>
    <xf numFmtId="0" fontId="15" fillId="3" borderId="53" xfId="1" applyFont="1" applyFill="1" applyBorder="1" applyAlignment="1">
      <alignment horizontal="left" vertical="center" indent="1"/>
    </xf>
    <xf numFmtId="0" fontId="12" fillId="3" borderId="10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2" fillId="4" borderId="54" xfId="1" applyFont="1" applyFill="1" applyBorder="1" applyAlignment="1">
      <alignment horizontal="center" vertical="center" wrapText="1"/>
    </xf>
    <xf numFmtId="0" fontId="12" fillId="4" borderId="55" xfId="1" applyFont="1" applyFill="1" applyBorder="1" applyAlignment="1">
      <alignment horizontal="center" vertical="center" wrapText="1"/>
    </xf>
    <xf numFmtId="3" fontId="12" fillId="4" borderId="21" xfId="1" applyNumberFormat="1" applyFont="1" applyFill="1" applyBorder="1" applyAlignment="1">
      <alignment horizontal="center" vertical="center" wrapText="1"/>
    </xf>
    <xf numFmtId="0" fontId="34" fillId="3" borderId="50" xfId="1" applyFont="1" applyFill="1" applyBorder="1" applyAlignment="1">
      <alignment horizontal="left" vertical="center" indent="1"/>
    </xf>
    <xf numFmtId="0" fontId="34" fillId="3" borderId="52" xfId="1" applyFont="1" applyFill="1" applyBorder="1" applyAlignment="1">
      <alignment horizontal="left" vertical="center" indent="1"/>
    </xf>
    <xf numFmtId="0" fontId="15" fillId="3" borderId="50" xfId="1" applyFont="1" applyFill="1" applyBorder="1" applyAlignment="1">
      <alignment horizontal="left" vertical="center" indent="1"/>
    </xf>
    <xf numFmtId="0" fontId="15" fillId="3" borderId="52" xfId="1" applyFont="1" applyFill="1" applyBorder="1" applyAlignment="1">
      <alignment horizontal="left" vertical="center" indent="1"/>
    </xf>
    <xf numFmtId="0" fontId="15" fillId="4" borderId="0" xfId="1" applyFont="1" applyFill="1" applyAlignment="1">
      <alignment horizontal="left" vertical="center"/>
    </xf>
    <xf numFmtId="0" fontId="15" fillId="3" borderId="6" xfId="1" applyFont="1" applyFill="1" applyBorder="1" applyAlignment="1">
      <alignment horizontal="left" vertical="center" indent="1"/>
    </xf>
    <xf numFmtId="0" fontId="15" fillId="3" borderId="56" xfId="1" applyFont="1" applyFill="1" applyBorder="1" applyAlignment="1">
      <alignment horizontal="left" vertical="center" indent="1"/>
    </xf>
    <xf numFmtId="0" fontId="20" fillId="3" borderId="50" xfId="0" applyFont="1" applyFill="1" applyBorder="1" applyAlignment="1">
      <alignment horizontal="left" vertical="center" indent="1"/>
    </xf>
    <xf numFmtId="0" fontId="20" fillId="3" borderId="51" xfId="0" applyFont="1" applyFill="1" applyBorder="1" applyAlignment="1">
      <alignment horizontal="left" vertical="center" indent="1"/>
    </xf>
    <xf numFmtId="0" fontId="20" fillId="3" borderId="52" xfId="0" applyFont="1" applyFill="1" applyBorder="1" applyAlignment="1">
      <alignment horizontal="left" vertical="center" indent="1"/>
    </xf>
    <xf numFmtId="0" fontId="15" fillId="3" borderId="4" xfId="1" applyFont="1" applyFill="1" applyBorder="1" applyAlignment="1">
      <alignment horizontal="left" vertical="center" indent="1"/>
    </xf>
    <xf numFmtId="0" fontId="15" fillId="3" borderId="57" xfId="1" applyFont="1" applyFill="1" applyBorder="1" applyAlignment="1">
      <alignment horizontal="left" vertical="center" indent="1"/>
    </xf>
    <xf numFmtId="0" fontId="15" fillId="3" borderId="5" xfId="1" applyFont="1" applyFill="1" applyBorder="1" applyAlignment="1">
      <alignment horizontal="left" vertical="center" indent="1"/>
    </xf>
    <xf numFmtId="0" fontId="15" fillId="3" borderId="58" xfId="1" applyFont="1" applyFill="1" applyBorder="1" applyAlignment="1">
      <alignment horizontal="left" vertical="center" indent="1"/>
    </xf>
    <xf numFmtId="0" fontId="14" fillId="3" borderId="23" xfId="1" applyFont="1" applyFill="1" applyBorder="1" applyAlignment="1">
      <alignment horizontal="left" vertical="center" indent="1"/>
    </xf>
    <xf numFmtId="0" fontId="14" fillId="3" borderId="53" xfId="1" applyFont="1" applyFill="1" applyBorder="1" applyAlignment="1">
      <alignment horizontal="left" vertical="center" indent="1"/>
    </xf>
    <xf numFmtId="164" fontId="35" fillId="0" borderId="0" xfId="1" applyNumberFormat="1" applyFont="1" applyAlignment="1">
      <alignment horizontal="center" vertical="center" wrapText="1"/>
    </xf>
    <xf numFmtId="0" fontId="14" fillId="4" borderId="0" xfId="1" quotePrefix="1" applyFont="1" applyFill="1" applyAlignment="1">
      <alignment horizontal="left" vertical="center"/>
    </xf>
    <xf numFmtId="0" fontId="14" fillId="4" borderId="0" xfId="1" applyFont="1" applyFill="1" applyAlignment="1">
      <alignment horizontal="left" vertical="center"/>
    </xf>
    <xf numFmtId="0" fontId="34" fillId="3" borderId="23" xfId="1" applyFont="1" applyFill="1" applyBorder="1" applyAlignment="1">
      <alignment horizontal="left" vertical="center" indent="1"/>
    </xf>
    <xf numFmtId="0" fontId="34" fillId="3" borderId="53" xfId="1" applyFont="1" applyFill="1" applyBorder="1" applyAlignment="1">
      <alignment horizontal="left" vertical="center" indent="1"/>
    </xf>
    <xf numFmtId="10" fontId="34" fillId="3" borderId="23" xfId="1" applyNumberFormat="1" applyFont="1" applyFill="1" applyBorder="1" applyAlignment="1">
      <alignment horizontal="center" vertical="center"/>
    </xf>
    <xf numFmtId="10" fontId="34" fillId="3" borderId="53" xfId="1" applyNumberFormat="1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1" fillId="4" borderId="50" xfId="0" applyFont="1" applyFill="1" applyBorder="1" applyAlignment="1" applyProtection="1">
      <alignment horizontal="left" vertical="center" indent="1"/>
      <protection locked="0"/>
    </xf>
    <xf numFmtId="0" fontId="11" fillId="4" borderId="51" xfId="0" applyFont="1" applyFill="1" applyBorder="1" applyAlignment="1" applyProtection="1">
      <alignment horizontal="left" vertical="center" indent="1"/>
      <protection locked="0"/>
    </xf>
    <xf numFmtId="0" fontId="11" fillId="4" borderId="52" xfId="0" applyFont="1" applyFill="1" applyBorder="1" applyAlignment="1" applyProtection="1">
      <alignment horizontal="left" vertical="center" indent="1"/>
      <protection locked="0"/>
    </xf>
    <xf numFmtId="49" fontId="11" fillId="4" borderId="50" xfId="0" applyNumberFormat="1" applyFont="1" applyFill="1" applyBorder="1" applyAlignment="1" applyProtection="1">
      <alignment horizontal="left" vertical="center" indent="1"/>
      <protection locked="0"/>
    </xf>
    <xf numFmtId="49" fontId="11" fillId="4" borderId="51" xfId="0" applyNumberFormat="1" applyFont="1" applyFill="1" applyBorder="1" applyAlignment="1" applyProtection="1">
      <alignment horizontal="left" vertical="center" indent="1"/>
      <protection locked="0"/>
    </xf>
    <xf numFmtId="49" fontId="11" fillId="4" borderId="52" xfId="0" applyNumberFormat="1" applyFont="1" applyFill="1" applyBorder="1" applyAlignment="1" applyProtection="1">
      <alignment horizontal="left" vertical="center" indent="1"/>
      <protection locked="0"/>
    </xf>
    <xf numFmtId="164" fontId="12" fillId="3" borderId="23" xfId="0" applyNumberFormat="1" applyFont="1" applyFill="1" applyBorder="1" applyAlignment="1">
      <alignment horizontal="right" vertical="center" indent="1"/>
    </xf>
    <xf numFmtId="164" fontId="12" fillId="3" borderId="59" xfId="0" applyNumberFormat="1" applyFont="1" applyFill="1" applyBorder="1" applyAlignment="1">
      <alignment horizontal="right" vertical="center" indent="1"/>
    </xf>
    <xf numFmtId="164" fontId="12" fillId="3" borderId="53" xfId="0" applyNumberFormat="1" applyFont="1" applyFill="1" applyBorder="1" applyAlignment="1">
      <alignment horizontal="right" vertical="center" indent="1"/>
    </xf>
    <xf numFmtId="0" fontId="10" fillId="4" borderId="6" xfId="0" applyFont="1" applyFill="1" applyBorder="1" applyAlignment="1">
      <alignment horizontal="center" vertical="top" wrapText="1"/>
    </xf>
    <xf numFmtId="0" fontId="10" fillId="4" borderId="60" xfId="0" applyFont="1" applyFill="1" applyBorder="1" applyAlignment="1">
      <alignment horizontal="center" vertical="top" wrapText="1"/>
    </xf>
    <xf numFmtId="0" fontId="10" fillId="4" borderId="56" xfId="0" applyFont="1" applyFill="1" applyBorder="1" applyAlignment="1">
      <alignment horizontal="center" vertical="top" wrapText="1"/>
    </xf>
    <xf numFmtId="0" fontId="15" fillId="3" borderId="4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12" fillId="4" borderId="61" xfId="0" applyFont="1" applyFill="1" applyBorder="1" applyAlignment="1">
      <alignment horizontal="center" vertical="center" wrapText="1"/>
    </xf>
    <xf numFmtId="0" fontId="12" fillId="4" borderId="57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4" fillId="3" borderId="50" xfId="1" applyFont="1" applyFill="1" applyBorder="1" applyAlignment="1">
      <alignment horizontal="left" vertical="center"/>
    </xf>
    <xf numFmtId="0" fontId="14" fillId="3" borderId="51" xfId="1" applyFont="1" applyFill="1" applyBorder="1" applyAlignment="1">
      <alignment horizontal="left" vertical="center"/>
    </xf>
    <xf numFmtId="0" fontId="14" fillId="3" borderId="52" xfId="1" applyFont="1" applyFill="1" applyBorder="1" applyAlignment="1">
      <alignment horizontal="left" vertical="center"/>
    </xf>
    <xf numFmtId="49" fontId="11" fillId="4" borderId="10" xfId="0" applyNumberFormat="1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Alignment="1">
      <alignment horizontal="left" vertical="center" indent="1"/>
    </xf>
    <xf numFmtId="49" fontId="12" fillId="4" borderId="0" xfId="0" applyNumberFormat="1" applyFont="1" applyFill="1" applyAlignment="1">
      <alignment horizontal="left" vertical="center" indent="1"/>
    </xf>
    <xf numFmtId="164" fontId="11" fillId="4" borderId="50" xfId="0" applyNumberFormat="1" applyFont="1" applyFill="1" applyBorder="1" applyAlignment="1" applyProtection="1">
      <alignment horizontal="right" vertical="center" indent="1"/>
      <protection locked="0"/>
    </xf>
    <xf numFmtId="164" fontId="11" fillId="4" borderId="51" xfId="0" applyNumberFormat="1" applyFont="1" applyFill="1" applyBorder="1" applyAlignment="1" applyProtection="1">
      <alignment horizontal="right" vertical="center" indent="1"/>
      <protection locked="0"/>
    </xf>
    <xf numFmtId="164" fontId="11" fillId="4" borderId="52" xfId="0" applyNumberFormat="1" applyFont="1" applyFill="1" applyBorder="1" applyAlignment="1" applyProtection="1">
      <alignment horizontal="right" vertical="center" indent="1"/>
      <protection locked="0"/>
    </xf>
    <xf numFmtId="0" fontId="11" fillId="0" borderId="50" xfId="0" applyFont="1" applyBorder="1" applyAlignment="1" applyProtection="1">
      <alignment horizontal="left" vertical="center" indent="1"/>
      <protection locked="0"/>
    </xf>
    <xf numFmtId="0" fontId="11" fillId="0" borderId="51" xfId="0" applyFont="1" applyBorder="1" applyAlignment="1" applyProtection="1">
      <alignment horizontal="left" vertical="center" indent="1"/>
      <protection locked="0"/>
    </xf>
    <xf numFmtId="0" fontId="11" fillId="0" borderId="52" xfId="0" applyFont="1" applyBorder="1" applyAlignment="1" applyProtection="1">
      <alignment horizontal="left" vertical="center" indent="1"/>
      <protection locked="0"/>
    </xf>
    <xf numFmtId="49" fontId="11" fillId="0" borderId="50" xfId="0" applyNumberFormat="1" applyFont="1" applyBorder="1" applyAlignment="1" applyProtection="1">
      <alignment horizontal="left" vertical="center" indent="1"/>
      <protection locked="0"/>
    </xf>
    <xf numFmtId="49" fontId="11" fillId="0" borderId="51" xfId="0" applyNumberFormat="1" applyFont="1" applyBorder="1" applyAlignment="1" applyProtection="1">
      <alignment horizontal="left" vertical="center" indent="1"/>
      <protection locked="0"/>
    </xf>
    <xf numFmtId="49" fontId="11" fillId="0" borderId="52" xfId="0" applyNumberFormat="1" applyFont="1" applyBorder="1" applyAlignment="1" applyProtection="1">
      <alignment horizontal="left" vertical="center" indent="1"/>
      <protection locked="0"/>
    </xf>
    <xf numFmtId="164" fontId="11" fillId="0" borderId="50" xfId="0" applyNumberFormat="1" applyFont="1" applyBorder="1" applyAlignment="1" applyProtection="1">
      <alignment horizontal="right" vertical="center" indent="1"/>
      <protection locked="0"/>
    </xf>
    <xf numFmtId="164" fontId="11" fillId="0" borderId="51" xfId="0" applyNumberFormat="1" applyFont="1" applyBorder="1" applyAlignment="1" applyProtection="1">
      <alignment horizontal="right" vertical="center" indent="1"/>
      <protection locked="0"/>
    </xf>
    <xf numFmtId="164" fontId="11" fillId="0" borderId="52" xfId="0" applyNumberFormat="1" applyFont="1" applyBorder="1" applyAlignment="1" applyProtection="1">
      <alignment horizontal="right" vertical="center" indent="1"/>
      <protection locked="0"/>
    </xf>
    <xf numFmtId="0" fontId="12" fillId="0" borderId="0" xfId="0" applyFont="1" applyAlignment="1">
      <alignment horizontal="left" vertical="center" indent="1"/>
    </xf>
    <xf numFmtId="49" fontId="26" fillId="0" borderId="0" xfId="0" applyNumberFormat="1" applyFont="1" applyAlignment="1">
      <alignment horizontal="left" vertical="center" indent="1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164" fontId="11" fillId="0" borderId="0" xfId="0" applyNumberFormat="1" applyFont="1" applyAlignment="1" applyProtection="1">
      <alignment horizontal="right" vertical="center" indent="1"/>
      <protection locked="0"/>
    </xf>
    <xf numFmtId="49" fontId="11" fillId="0" borderId="0" xfId="0" applyNumberFormat="1" applyFont="1" applyAlignment="1" applyProtection="1">
      <alignment horizontal="left" vertical="center" indent="1"/>
      <protection locked="0"/>
    </xf>
    <xf numFmtId="0" fontId="14" fillId="0" borderId="0" xfId="1" applyFont="1" applyAlignment="1">
      <alignment horizontal="left" vertical="center"/>
    </xf>
    <xf numFmtId="49" fontId="11" fillId="0" borderId="10" xfId="0" applyNumberFormat="1" applyFont="1" applyBorder="1" applyAlignment="1" applyProtection="1">
      <alignment horizontal="left" vertical="center"/>
      <protection locked="0"/>
    </xf>
    <xf numFmtId="164" fontId="12" fillId="0" borderId="0" xfId="0" applyNumberFormat="1" applyFont="1" applyAlignment="1">
      <alignment horizontal="right" vertical="center" indent="1"/>
    </xf>
    <xf numFmtId="49" fontId="12" fillId="0" borderId="0" xfId="0" applyNumberFormat="1" applyFont="1" applyAlignment="1">
      <alignment horizontal="left" vertical="center" indent="1"/>
    </xf>
    <xf numFmtId="0" fontId="22" fillId="3" borderId="0" xfId="0" applyFont="1" applyFill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0" fontId="31" fillId="3" borderId="0" xfId="0" applyFont="1" applyFill="1" applyAlignment="1">
      <alignment horizontal="left" vertical="center" wrapText="1"/>
    </xf>
    <xf numFmtId="0" fontId="31" fillId="3" borderId="14" xfId="0" applyFont="1" applyFill="1" applyBorder="1" applyAlignment="1">
      <alignment horizontal="left" vertical="center" wrapText="1"/>
    </xf>
    <xf numFmtId="0" fontId="14" fillId="4" borderId="51" xfId="1" applyFont="1" applyFill="1" applyBorder="1" applyAlignment="1">
      <alignment horizontal="left" vertical="center"/>
    </xf>
    <xf numFmtId="164" fontId="22" fillId="3" borderId="50" xfId="0" applyNumberFormat="1" applyFont="1" applyFill="1" applyBorder="1" applyAlignment="1">
      <alignment horizontal="right" vertical="center" indent="1"/>
    </xf>
    <xf numFmtId="164" fontId="22" fillId="3" borderId="51" xfId="0" applyNumberFormat="1" applyFont="1" applyFill="1" applyBorder="1" applyAlignment="1">
      <alignment horizontal="right" vertical="center" indent="1"/>
    </xf>
    <xf numFmtId="164" fontId="22" fillId="3" borderId="52" xfId="0" applyNumberFormat="1" applyFont="1" applyFill="1" applyBorder="1" applyAlignment="1">
      <alignment horizontal="right" vertical="center" indent="1"/>
    </xf>
    <xf numFmtId="0" fontId="10" fillId="3" borderId="50" xfId="0" applyFont="1" applyFill="1" applyBorder="1" applyAlignment="1">
      <alignment horizontal="left" vertical="center" indent="1"/>
    </xf>
    <xf numFmtId="0" fontId="10" fillId="3" borderId="51" xfId="0" applyFont="1" applyFill="1" applyBorder="1" applyAlignment="1">
      <alignment horizontal="left" vertical="center" indent="1"/>
    </xf>
    <xf numFmtId="0" fontId="10" fillId="3" borderId="52" xfId="0" applyFont="1" applyFill="1" applyBorder="1" applyAlignment="1">
      <alignment horizontal="left" vertical="center" indent="1"/>
    </xf>
    <xf numFmtId="0" fontId="15" fillId="4" borderId="0" xfId="0" applyFont="1" applyFill="1" applyAlignment="1">
      <alignment horizontal="left" vertical="center"/>
    </xf>
    <xf numFmtId="49" fontId="11" fillId="3" borderId="50" xfId="0" applyNumberFormat="1" applyFont="1" applyFill="1" applyBorder="1" applyAlignment="1">
      <alignment horizontal="left" vertical="center" indent="1"/>
    </xf>
    <xf numFmtId="49" fontId="11" fillId="3" borderId="51" xfId="0" applyNumberFormat="1" applyFont="1" applyFill="1" applyBorder="1" applyAlignment="1">
      <alignment horizontal="left" vertical="center" indent="1"/>
    </xf>
    <xf numFmtId="49" fontId="11" fillId="3" borderId="52" xfId="0" applyNumberFormat="1" applyFont="1" applyFill="1" applyBorder="1" applyAlignment="1">
      <alignment horizontal="left" vertical="center" indent="1"/>
    </xf>
    <xf numFmtId="164" fontId="13" fillId="4" borderId="50" xfId="0" applyNumberFormat="1" applyFont="1" applyFill="1" applyBorder="1" applyAlignment="1" applyProtection="1">
      <alignment horizontal="right" vertical="center" indent="1"/>
      <protection locked="0"/>
    </xf>
    <xf numFmtId="164" fontId="13" fillId="4" borderId="51" xfId="0" applyNumberFormat="1" applyFont="1" applyFill="1" applyBorder="1" applyAlignment="1" applyProtection="1">
      <alignment horizontal="right" vertical="center" indent="1"/>
      <protection locked="0"/>
    </xf>
    <xf numFmtId="164" fontId="13" fillId="4" borderId="52" xfId="0" applyNumberFormat="1" applyFont="1" applyFill="1" applyBorder="1" applyAlignment="1" applyProtection="1">
      <alignment horizontal="right" vertical="center" indent="1"/>
      <protection locked="0"/>
    </xf>
    <xf numFmtId="164" fontId="15" fillId="3" borderId="23" xfId="0" applyNumberFormat="1" applyFont="1" applyFill="1" applyBorder="1" applyAlignment="1">
      <alignment horizontal="right" vertical="center" indent="1"/>
    </xf>
    <xf numFmtId="164" fontId="15" fillId="3" borderId="59" xfId="0" applyNumberFormat="1" applyFont="1" applyFill="1" applyBorder="1" applyAlignment="1">
      <alignment horizontal="right" vertical="center" indent="1"/>
    </xf>
    <xf numFmtId="164" fontId="15" fillId="3" borderId="53" xfId="0" applyNumberFormat="1" applyFont="1" applyFill="1" applyBorder="1" applyAlignment="1">
      <alignment horizontal="right" vertical="center" indent="1"/>
    </xf>
    <xf numFmtId="164" fontId="0" fillId="4" borderId="0" xfId="0" applyNumberFormat="1" applyFill="1" applyAlignment="1">
      <alignment horizontal="right" vertical="center" indent="1"/>
    </xf>
    <xf numFmtId="164" fontId="15" fillId="0" borderId="0" xfId="0" applyNumberFormat="1" applyFont="1" applyAlignment="1">
      <alignment horizontal="right" vertical="center" indent="1"/>
    </xf>
    <xf numFmtId="0" fontId="14" fillId="3" borderId="50" xfId="0" applyFont="1" applyFill="1" applyBorder="1" applyAlignment="1">
      <alignment horizontal="left" vertical="center"/>
    </xf>
    <xf numFmtId="0" fontId="14" fillId="3" borderId="51" xfId="0" applyFont="1" applyFill="1" applyBorder="1" applyAlignment="1">
      <alignment horizontal="left" vertical="center"/>
    </xf>
    <xf numFmtId="0" fontId="14" fillId="3" borderId="52" xfId="0" applyFont="1" applyFill="1" applyBorder="1" applyAlignment="1">
      <alignment horizontal="left" vertical="center"/>
    </xf>
    <xf numFmtId="164" fontId="12" fillId="0" borderId="10" xfId="0" applyNumberFormat="1" applyFont="1" applyBorder="1" applyAlignment="1">
      <alignment horizontal="right" vertical="center" indent="1"/>
    </xf>
    <xf numFmtId="164" fontId="36" fillId="0" borderId="0" xfId="0" applyNumberFormat="1" applyFont="1" applyAlignment="1">
      <alignment horizontal="right" vertical="center" indent="1"/>
    </xf>
    <xf numFmtId="49" fontId="33" fillId="0" borderId="0" xfId="0" applyNumberFormat="1" applyFont="1" applyAlignment="1">
      <alignment horizontal="center" vertical="center"/>
    </xf>
    <xf numFmtId="164" fontId="0" fillId="4" borderId="51" xfId="0" applyNumberFormat="1" applyFill="1" applyBorder="1" applyAlignment="1">
      <alignment horizontal="right" vertical="center" indent="1"/>
    </xf>
  </cellXfs>
  <cellStyles count="2">
    <cellStyle name="Normal" xfId="0" builtinId="0"/>
    <cellStyle name="Normal 2" xfId="1" xr:uid="{00000000-0005-0000-0000-000001000000}"/>
  </cellStyles>
  <dxfs count="7">
    <dxf>
      <fill>
        <patternFill>
          <bgColor theme="5" tint="0.39994506668294322"/>
        </patternFill>
      </fill>
    </dxf>
    <dxf>
      <font>
        <b/>
        <i val="0"/>
        <color auto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  <name val="Cambria"/>
        <scheme val="none"/>
      </font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  <dxf>
      <fill>
        <patternFill>
          <bgColor theme="5" tint="0.39994506668294322"/>
        </patternFill>
      </fill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DY51"/>
  <sheetViews>
    <sheetView showGridLines="0" tabSelected="1" zoomScaleNormal="100" workbookViewId="0">
      <selection activeCell="M16" sqref="M16:AR16"/>
    </sheetView>
  </sheetViews>
  <sheetFormatPr baseColWidth="10" defaultColWidth="1.7109375" defaultRowHeight="12.75" x14ac:dyDescent="0.25"/>
  <cols>
    <col min="1" max="2" width="1.7109375" style="16" customWidth="1"/>
    <col min="3" max="3" width="1.7109375" style="17" customWidth="1"/>
    <col min="4" max="5" width="1.7109375" style="16" customWidth="1"/>
    <col min="6" max="6" width="1.7109375" style="17" customWidth="1"/>
    <col min="7" max="7" width="1.7109375" style="16" customWidth="1"/>
    <col min="8" max="8" width="1.7109375" style="17" customWidth="1"/>
    <col min="9" max="12" width="1.7109375" style="16" customWidth="1"/>
    <col min="13" max="13" width="2.5703125" style="16" customWidth="1"/>
    <col min="14" max="54" width="1.7109375" style="16"/>
    <col min="55" max="55" width="1.7109375" style="16" customWidth="1"/>
    <col min="56" max="67" width="1.7109375" style="16"/>
    <col min="68" max="68" width="58.28515625" style="16" customWidth="1"/>
    <col min="69" max="16384" width="1.7109375" style="16"/>
  </cols>
  <sheetData>
    <row r="1" spans="1:129" ht="3.75" customHeight="1" x14ac:dyDescent="0.25"/>
    <row r="2" spans="1:129" x14ac:dyDescent="0.2">
      <c r="D2" s="89"/>
      <c r="E2" s="17"/>
      <c r="G2" s="89"/>
      <c r="I2" s="17"/>
    </row>
    <row r="3" spans="1:129" ht="15" customHeight="1" x14ac:dyDescent="0.2">
      <c r="D3" s="20"/>
      <c r="E3" s="20"/>
      <c r="F3" s="20"/>
      <c r="G3" s="20"/>
      <c r="H3" s="20"/>
      <c r="I3" s="20"/>
    </row>
    <row r="4" spans="1:129" ht="14.25" customHeight="1" x14ac:dyDescent="0.2">
      <c r="D4" s="89"/>
      <c r="E4" s="17"/>
      <c r="G4" s="17"/>
      <c r="I4" s="89"/>
    </row>
    <row r="5" spans="1:129" ht="15" customHeight="1" x14ac:dyDescent="0.2">
      <c r="D5" s="20"/>
      <c r="E5" s="20"/>
      <c r="F5" s="20"/>
      <c r="G5" s="20"/>
      <c r="H5" s="20"/>
      <c r="I5" s="90"/>
    </row>
    <row r="6" spans="1:129" ht="37.5" customHeight="1" x14ac:dyDescent="0.25"/>
    <row r="7" spans="1:129" ht="21" customHeight="1" x14ac:dyDescent="0.25">
      <c r="B7" s="221" t="s">
        <v>185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3"/>
    </row>
    <row r="8" spans="1:129" ht="13.5" customHeight="1" x14ac:dyDescent="0.25">
      <c r="A8" s="21"/>
      <c r="B8" s="21"/>
      <c r="C8" s="26"/>
      <c r="D8" s="24"/>
      <c r="E8" s="24"/>
      <c r="F8" s="25"/>
      <c r="G8" s="24"/>
      <c r="H8" s="25"/>
      <c r="I8" s="24"/>
      <c r="J8" s="21"/>
    </row>
    <row r="9" spans="1:129" s="93" customFormat="1" ht="15" customHeight="1" x14ac:dyDescent="0.2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</row>
    <row r="10" spans="1:129" s="93" customFormat="1" ht="15" customHeight="1" x14ac:dyDescent="0.25">
      <c r="A10" s="92"/>
      <c r="B10" s="91" t="s">
        <v>93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230">
        <v>2025</v>
      </c>
      <c r="O10" s="231"/>
      <c r="P10" s="231"/>
      <c r="Q10" s="231"/>
      <c r="R10" s="231"/>
      <c r="S10" s="231"/>
      <c r="T10" s="97"/>
      <c r="U10" s="92"/>
      <c r="V10" s="92"/>
      <c r="W10" s="91" t="s">
        <v>95</v>
      </c>
      <c r="X10" s="92"/>
      <c r="Y10" s="92"/>
      <c r="Z10" s="92"/>
      <c r="AA10" s="224" t="s">
        <v>186</v>
      </c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</row>
    <row r="11" spans="1:129" s="93" customFormat="1" ht="9.75" customHeight="1" x14ac:dyDescent="0.25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</row>
    <row r="12" spans="1:129" s="93" customFormat="1" ht="15" customHeight="1" x14ac:dyDescent="0.25">
      <c r="A12" s="92"/>
      <c r="B12" s="91" t="s">
        <v>96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227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9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</row>
    <row r="13" spans="1:129" s="93" customFormat="1" ht="9.75" customHeight="1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</row>
    <row r="14" spans="1:129" s="93" customFormat="1" ht="15" customHeight="1" x14ac:dyDescent="0.25">
      <c r="A14" s="92"/>
      <c r="B14" s="91" t="s">
        <v>94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6"/>
      <c r="O14" s="96"/>
      <c r="P14" s="96"/>
      <c r="Q14" s="227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9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</row>
    <row r="15" spans="1:129" s="93" customFormat="1" ht="9.75" customHeight="1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</row>
    <row r="16" spans="1:129" s="93" customFormat="1" ht="15" customHeight="1" x14ac:dyDescent="0.25">
      <c r="A16" s="92"/>
      <c r="B16" s="91" t="s">
        <v>102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218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20"/>
    </row>
    <row r="17" spans="1:68" s="93" customFormat="1" ht="9.75" customHeight="1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</row>
    <row r="18" spans="1:68" s="93" customFormat="1" ht="15" customHeight="1" x14ac:dyDescent="0.25">
      <c r="A18" s="92"/>
      <c r="B18" s="91" t="s">
        <v>97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227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9"/>
      <c r="AS18" s="98"/>
      <c r="AT18" s="96" t="s">
        <v>98</v>
      </c>
      <c r="AU18" s="98"/>
      <c r="AV18" s="98"/>
      <c r="AW18" s="98"/>
      <c r="AX18" s="98"/>
      <c r="AY18" s="98"/>
      <c r="AZ18" s="98"/>
      <c r="BA18" s="98"/>
      <c r="BB18" s="98"/>
      <c r="BC18" s="227"/>
      <c r="BD18" s="228"/>
      <c r="BE18" s="228"/>
      <c r="BF18" s="228"/>
      <c r="BG18" s="228"/>
      <c r="BH18" s="228"/>
      <c r="BI18" s="228"/>
      <c r="BJ18" s="228"/>
      <c r="BK18" s="228"/>
      <c r="BL18" s="228"/>
      <c r="BM18" s="228"/>
      <c r="BN18" s="228"/>
      <c r="BO18" s="228"/>
      <c r="BP18" s="229"/>
    </row>
    <row r="19" spans="1:68" s="93" customFormat="1" ht="9.75" customHeight="1" x14ac:dyDescent="0.2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</row>
    <row r="20" spans="1:68" s="93" customFormat="1" ht="15" customHeight="1" x14ac:dyDescent="0.25">
      <c r="A20" s="92"/>
      <c r="B20" s="91" t="s">
        <v>99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227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9"/>
      <c r="AS20" s="98"/>
      <c r="AT20" s="96" t="s">
        <v>98</v>
      </c>
      <c r="AU20" s="98"/>
      <c r="AV20" s="98"/>
      <c r="AW20" s="98"/>
      <c r="AX20" s="98"/>
      <c r="AY20" s="98"/>
      <c r="AZ20" s="98"/>
      <c r="BA20" s="98"/>
      <c r="BB20" s="98"/>
      <c r="BC20" s="227"/>
      <c r="BD20" s="228"/>
      <c r="BE20" s="228"/>
      <c r="BF20" s="228"/>
      <c r="BG20" s="228"/>
      <c r="BH20" s="228"/>
      <c r="BI20" s="228"/>
      <c r="BJ20" s="228"/>
      <c r="BK20" s="228"/>
      <c r="BL20" s="228"/>
      <c r="BM20" s="228"/>
      <c r="BN20" s="228"/>
      <c r="BO20" s="228"/>
      <c r="BP20" s="229"/>
    </row>
    <row r="21" spans="1:68" s="93" customFormat="1" ht="9.75" customHeight="1" x14ac:dyDescent="0.2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</row>
    <row r="22" spans="1:68" s="93" customFormat="1" ht="15" customHeight="1" x14ac:dyDescent="0.25">
      <c r="A22" s="92"/>
      <c r="B22" s="91" t="s">
        <v>100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227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9"/>
      <c r="AS22" s="98"/>
      <c r="AT22" s="96" t="s">
        <v>98</v>
      </c>
      <c r="AU22" s="98"/>
      <c r="AV22" s="98"/>
      <c r="AW22" s="98"/>
      <c r="AX22" s="98"/>
      <c r="AY22" s="98"/>
      <c r="AZ22" s="98"/>
      <c r="BA22" s="98"/>
      <c r="BB22" s="98"/>
      <c r="BC22" s="227"/>
      <c r="BD22" s="228"/>
      <c r="BE22" s="228"/>
      <c r="BF22" s="228"/>
      <c r="BG22" s="228"/>
      <c r="BH22" s="228"/>
      <c r="BI22" s="228"/>
      <c r="BJ22" s="228"/>
      <c r="BK22" s="228"/>
      <c r="BL22" s="228"/>
      <c r="BM22" s="228"/>
      <c r="BN22" s="228"/>
      <c r="BO22" s="228"/>
      <c r="BP22" s="229"/>
    </row>
    <row r="23" spans="1:68" s="93" customFormat="1" ht="9.75" customHeight="1" x14ac:dyDescent="0.25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</row>
    <row r="24" spans="1:68" s="93" customFormat="1" ht="15" customHeight="1" x14ac:dyDescent="0.25">
      <c r="A24" s="92"/>
      <c r="B24" s="91" t="s">
        <v>101</v>
      </c>
      <c r="C24" s="92"/>
      <c r="D24" s="92"/>
      <c r="E24" s="92"/>
      <c r="F24" s="92"/>
      <c r="G24" s="92"/>
      <c r="H24" s="92"/>
      <c r="I24" s="92"/>
      <c r="J24" s="233"/>
      <c r="K24" s="234"/>
      <c r="L24" s="234"/>
      <c r="M24" s="235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</row>
    <row r="25" spans="1:68" s="93" customFormat="1" ht="27" customHeight="1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</row>
    <row r="26" spans="1:68" s="93" customFormat="1" ht="15" customHeight="1" x14ac:dyDescent="0.25">
      <c r="A26" s="92"/>
      <c r="B26" s="123" t="s">
        <v>119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</row>
    <row r="27" spans="1:68" s="93" customFormat="1" ht="6.75" customHeight="1" x14ac:dyDescent="0.25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</row>
    <row r="28" spans="1:68" s="93" customFormat="1" ht="15" customHeight="1" x14ac:dyDescent="0.25">
      <c r="A28" s="92"/>
      <c r="B28" s="91" t="s">
        <v>120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124"/>
      <c r="BO28" s="124"/>
      <c r="BP28" s="124"/>
    </row>
    <row r="29" spans="1:68" s="93" customFormat="1" ht="27.75" customHeight="1" x14ac:dyDescent="0.25">
      <c r="A29" s="92"/>
      <c r="B29" s="232" t="s">
        <v>123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</row>
    <row r="30" spans="1:68" s="93" customFormat="1" ht="15" customHeight="1" x14ac:dyDescent="0.25">
      <c r="A30" s="92"/>
      <c r="B30" s="91" t="s">
        <v>121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124"/>
      <c r="BO30" s="124"/>
      <c r="BP30" s="124"/>
    </row>
    <row r="31" spans="1:68" s="93" customFormat="1" ht="15" customHeight="1" x14ac:dyDescent="0.25">
      <c r="A31" s="92"/>
      <c r="B31" s="91" t="s">
        <v>122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124"/>
      <c r="BO31" s="124"/>
      <c r="BP31" s="124"/>
    </row>
    <row r="32" spans="1:68" s="93" customFormat="1" ht="15" customHeight="1" x14ac:dyDescent="0.25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</row>
    <row r="33" spans="1:68" s="93" customFormat="1" ht="15" customHeight="1" x14ac:dyDescent="0.25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</row>
    <row r="34" spans="1:68" s="93" customFormat="1" ht="15" customHeight="1" x14ac:dyDescent="0.2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</row>
    <row r="35" spans="1:68" s="93" customFormat="1" ht="15" customHeight="1" x14ac:dyDescent="0.25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</row>
    <row r="36" spans="1:68" s="93" customFormat="1" ht="15" customHeight="1" x14ac:dyDescent="0.25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</row>
    <row r="37" spans="1:68" s="93" customFormat="1" ht="15" customHeight="1" x14ac:dyDescent="0.25">
      <c r="A37" s="92"/>
      <c r="B37" s="91"/>
      <c r="C37" s="91"/>
      <c r="D37" s="91"/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</row>
    <row r="38" spans="1:68" s="93" customFormat="1" ht="15" customHeight="1" x14ac:dyDescent="0.25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5"/>
      <c r="BO38" s="95"/>
      <c r="BP38" s="95"/>
    </row>
    <row r="39" spans="1:68" s="95" customFormat="1" ht="15" x14ac:dyDescent="0.25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</row>
    <row r="40" spans="1:68" s="95" customFormat="1" ht="15" x14ac:dyDescent="0.25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</row>
    <row r="41" spans="1:68" s="95" customFormat="1" ht="15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</row>
    <row r="42" spans="1:68" s="95" customFormat="1" ht="15" x14ac:dyDescent="0.25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</row>
    <row r="43" spans="1:68" s="95" customFormat="1" ht="15" x14ac:dyDescent="0.25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</row>
    <row r="44" spans="1:68" s="95" customFormat="1" ht="15" x14ac:dyDescent="0.25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</row>
    <row r="45" spans="1:68" s="95" customFormat="1" ht="15" x14ac:dyDescent="0.25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</row>
    <row r="46" spans="1:68" s="95" customFormat="1" ht="15" x14ac:dyDescent="0.2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</row>
    <row r="47" spans="1:68" s="95" customFormat="1" ht="15" x14ac:dyDescent="0.25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</row>
    <row r="48" spans="1:68" s="95" customFormat="1" ht="15" x14ac:dyDescent="0.25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</row>
    <row r="49" spans="1:68" s="95" customFormat="1" ht="15" x14ac:dyDescent="0.2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</row>
    <row r="50" spans="1:68" s="95" customFormat="1" ht="15" x14ac:dyDescent="0.25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</row>
    <row r="51" spans="1:68" s="95" customFormat="1" ht="15" x14ac:dyDescent="0.25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</row>
  </sheetData>
  <sheetProtection algorithmName="SHA-512" hashValue="7MvGWlVylSmAEM4N1tJT7rXGYlwSHijjDY4eTKH7vCmKS7QEh4KOtxCE7MPoF+E76HpLK57P9mgZKTsrPq9ZUQ==" saltValue="sWiY78r473eTDR0XG/YSDA==" spinCount="100000" sheet="1" selectLockedCells="1"/>
  <mergeCells count="14">
    <mergeCell ref="M18:AR18"/>
    <mergeCell ref="BC18:BP18"/>
    <mergeCell ref="M22:AR22"/>
    <mergeCell ref="BC22:BP22"/>
    <mergeCell ref="B29:BP29"/>
    <mergeCell ref="J24:M24"/>
    <mergeCell ref="M20:AR20"/>
    <mergeCell ref="BC20:BP20"/>
    <mergeCell ref="M16:AR16"/>
    <mergeCell ref="B7:BP7"/>
    <mergeCell ref="AA10:BP10"/>
    <mergeCell ref="N12:BP12"/>
    <mergeCell ref="Q14:BP14"/>
    <mergeCell ref="N10:S10"/>
  </mergeCells>
  <dataValidations count="1">
    <dataValidation type="list" allowBlank="1" showInputMessage="1" showErrorMessage="1" sqref="AA10:BP10" xr:uid="{00000000-0002-0000-0000-000002000000}">
      <formula1>"LÍNEA 3:PRODUCCIÓN DE DOCUMENTALES."</formula1>
    </dataValidation>
  </dataValidations>
  <pageMargins left="0.51181102362204722" right="0.31496062992125984" top="0.31496062992125984" bottom="0.31496062992125984" header="0.31496062992125984" footer="0.15748031496062992"/>
  <pageSetup paperSize="9" fitToHeight="6" orientation="landscape" r:id="rId1"/>
  <headerFooter>
    <oddFooter>&amp;R&amp;10&amp;K007A3D&amp;P de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Hoja1!$A$12:$A$14</xm:f>
          </x14:formula1>
          <xm:sqref>J24:M24</xm:sqref>
        </x14:dataValidation>
        <x14:dataValidation type="list" allowBlank="1" showInputMessage="1" showErrorMessage="1" xr:uid="{00000000-0002-0000-0000-000003000000}">
          <x14:formula1>
            <xm:f>Hoja1!$A$7:$A$10</xm:f>
          </x14:formula1>
          <xm:sqref>M16:AR16</xm:sqref>
        </x14:dataValidation>
        <x14:dataValidation type="list" allowBlank="1" showInputMessage="1" showErrorMessage="1" xr:uid="{8E4C1CE3-E2A1-4388-BD8F-895871F42EB4}">
          <x14:formula1>
            <xm:f>Hoja1!$A$1:$A$4</xm:f>
          </x14:formula1>
          <xm:sqref>BC18:BP18 BC20:BP20 BC22:BP22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C9CFE-A2F9-4053-B8A6-5667877B78BE}">
  <dimension ref="A2:A14"/>
  <sheetViews>
    <sheetView workbookViewId="0">
      <selection activeCell="A9" sqref="A9"/>
    </sheetView>
  </sheetViews>
  <sheetFormatPr baseColWidth="10" defaultRowHeight="15" x14ac:dyDescent="0.25"/>
  <sheetData>
    <row r="2" spans="1:1" x14ac:dyDescent="0.25">
      <c r="A2" t="s">
        <v>128</v>
      </c>
    </row>
    <row r="3" spans="1:1" x14ac:dyDescent="0.25">
      <c r="A3" t="s">
        <v>192</v>
      </c>
    </row>
    <row r="4" spans="1:1" x14ac:dyDescent="0.25">
      <c r="A4" t="s">
        <v>193</v>
      </c>
    </row>
    <row r="8" spans="1:1" x14ac:dyDescent="0.25">
      <c r="A8" t="s">
        <v>195</v>
      </c>
    </row>
    <row r="9" spans="1:1" x14ac:dyDescent="0.25">
      <c r="A9" t="s">
        <v>194</v>
      </c>
    </row>
    <row r="10" spans="1:1" x14ac:dyDescent="0.25">
      <c r="A10" t="s">
        <v>131</v>
      </c>
    </row>
    <row r="13" spans="1:1" x14ac:dyDescent="0.25">
      <c r="A13" t="s">
        <v>127</v>
      </c>
    </row>
    <row r="14" spans="1:1" x14ac:dyDescent="0.25">
      <c r="A14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M44"/>
  <sheetViews>
    <sheetView showGridLines="0" zoomScale="75" zoomScaleNormal="75" workbookViewId="0">
      <pane ySplit="12" topLeftCell="A13" activePane="bottomLeft" state="frozen"/>
      <selection activeCell="B35" sqref="B35:AL35"/>
      <selection pane="bottomLeft" activeCell="G18" sqref="G18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51.5703125" style="16" customWidth="1"/>
    <col min="4" max="4" width="1.5703125" style="17" customWidth="1"/>
    <col min="5" max="5" width="14" style="18" customWidth="1"/>
    <col min="6" max="6" width="1.42578125" style="16" customWidth="1"/>
    <col min="7" max="7" width="17.5703125" style="16" customWidth="1"/>
    <col min="8" max="8" width="18.42578125" style="16" customWidth="1"/>
    <col min="9" max="9" width="1.42578125" style="17" customWidth="1"/>
    <col min="10" max="10" width="18" style="16" customWidth="1"/>
    <col min="11" max="11" width="1.42578125" style="17" customWidth="1"/>
    <col min="12" max="12" width="17.42578125" style="16" customWidth="1"/>
    <col min="13" max="16384" width="10.85546875" style="16"/>
  </cols>
  <sheetData>
    <row r="1" spans="1:13" ht="3.75" customHeight="1" x14ac:dyDescent="0.25"/>
    <row r="2" spans="1:13" x14ac:dyDescent="0.2">
      <c r="G2" s="19" t="s">
        <v>31</v>
      </c>
      <c r="J2" s="19" t="s">
        <v>32</v>
      </c>
    </row>
    <row r="3" spans="1:13" ht="15" customHeight="1" x14ac:dyDescent="0.2">
      <c r="G3" s="240" t="str">
        <f>IF(Datos_Generales!$N$12="","",Datos_Generales!$N$12)</f>
        <v/>
      </c>
      <c r="H3" s="240"/>
      <c r="I3" s="20"/>
      <c r="J3" s="240" t="str">
        <f>IF(Datos_Generales!$Q$14="","",Datos_Generales!$Q$14)</f>
        <v/>
      </c>
      <c r="K3" s="240"/>
      <c r="L3" s="240"/>
    </row>
    <row r="4" spans="1:13" ht="14.25" customHeight="1" x14ac:dyDescent="0.2">
      <c r="G4" s="19" t="s">
        <v>35</v>
      </c>
      <c r="L4" s="19" t="s">
        <v>34</v>
      </c>
    </row>
    <row r="5" spans="1:13" ht="15" customHeight="1" x14ac:dyDescent="0.2">
      <c r="G5" s="240" t="str">
        <f>IF(Datos_Generales!$AA$10="","",Datos_Generales!$AA$10)</f>
        <v>LÍNEA 3:PRODUCCIÓN DE DOCUMENTALES.</v>
      </c>
      <c r="H5" s="240"/>
      <c r="I5" s="240"/>
      <c r="J5" s="240"/>
      <c r="K5" s="20"/>
      <c r="L5" s="119">
        <f>IF(Datos_Generales!$N$10="","",Datos_Generales!$N$10)</f>
        <v>2025</v>
      </c>
    </row>
    <row r="6" spans="1:13" ht="9" customHeight="1" x14ac:dyDescent="0.25"/>
    <row r="7" spans="1:13" ht="15" customHeight="1" x14ac:dyDescent="0.25">
      <c r="B7" s="241" t="s">
        <v>46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</row>
    <row r="8" spans="1:13" ht="15.75" x14ac:dyDescent="0.25">
      <c r="A8" s="21"/>
      <c r="B8" s="58" t="s">
        <v>132</v>
      </c>
      <c r="D8" s="60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">
      <c r="A10" s="21"/>
      <c r="B10" s="21"/>
      <c r="C10" s="28"/>
      <c r="D10" s="29"/>
      <c r="E10" s="242" t="s">
        <v>47</v>
      </c>
      <c r="F10" s="28"/>
      <c r="G10" s="244" t="s">
        <v>29</v>
      </c>
      <c r="H10" s="244"/>
      <c r="I10" s="30"/>
      <c r="J10" s="31" t="s">
        <v>28</v>
      </c>
      <c r="K10" s="32"/>
      <c r="L10" s="31" t="s">
        <v>27</v>
      </c>
    </row>
    <row r="11" spans="1:13" ht="13.5" thickBot="1" x14ac:dyDescent="0.3">
      <c r="A11" s="21"/>
      <c r="B11" s="21"/>
      <c r="E11" s="243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ht="5.25" customHeight="1" x14ac:dyDescent="0.25">
      <c r="A12" s="21"/>
      <c r="B12" s="21"/>
      <c r="E12" s="16"/>
      <c r="F12" s="33"/>
      <c r="G12" s="55"/>
      <c r="H12" s="55"/>
      <c r="I12" s="36"/>
      <c r="J12" s="55"/>
      <c r="K12" s="36"/>
      <c r="L12" s="54"/>
    </row>
    <row r="13" spans="1:13" ht="5.25" customHeight="1" thickBot="1" x14ac:dyDescent="0.3">
      <c r="A13" s="21"/>
      <c r="B13" s="21"/>
      <c r="E13" s="16"/>
      <c r="F13" s="33"/>
      <c r="G13" s="55"/>
      <c r="H13" s="55"/>
      <c r="I13" s="36"/>
      <c r="J13" s="55"/>
      <c r="K13" s="36"/>
      <c r="L13" s="54"/>
    </row>
    <row r="14" spans="1:13" s="17" customFormat="1" ht="15" customHeight="1" thickBot="1" x14ac:dyDescent="0.3">
      <c r="A14" s="26"/>
      <c r="B14" s="236" t="s">
        <v>134</v>
      </c>
      <c r="C14" s="237"/>
      <c r="D14" s="52"/>
      <c r="E14" s="130">
        <f>+SUM(E17:E26)</f>
        <v>0</v>
      </c>
      <c r="F14" s="33"/>
      <c r="G14" s="46">
        <f>ROUND(SUM(G17:G26),2)</f>
        <v>0</v>
      </c>
      <c r="H14" s="68">
        <f>ROUND(SUM(H17:H26),2)</f>
        <v>0</v>
      </c>
      <c r="I14" s="38"/>
      <c r="J14" s="46">
        <f>ROUND(SUM(J17:J26),2)</f>
        <v>0</v>
      </c>
      <c r="K14" s="39"/>
      <c r="L14" s="47">
        <f>+G14+J14</f>
        <v>0</v>
      </c>
    </row>
    <row r="15" spans="1:13" s="17" customFormat="1" ht="4.5" customHeight="1" x14ac:dyDescent="0.2">
      <c r="A15" s="26"/>
      <c r="B15" s="57"/>
      <c r="C15" s="23"/>
      <c r="F15" s="53"/>
      <c r="G15" s="54"/>
      <c r="H15" s="54"/>
      <c r="I15" s="36"/>
      <c r="J15" s="54"/>
      <c r="K15" s="36"/>
      <c r="L15" s="54"/>
    </row>
    <row r="16" spans="1:13" s="17" customFormat="1" ht="10.5" customHeight="1" thickBot="1" x14ac:dyDescent="0.25">
      <c r="A16" s="26"/>
      <c r="B16" s="26"/>
      <c r="C16" s="59" t="s">
        <v>1</v>
      </c>
      <c r="F16" s="53"/>
      <c r="G16" s="54"/>
      <c r="H16" s="54"/>
      <c r="I16" s="36"/>
      <c r="J16" s="54"/>
      <c r="K16" s="36"/>
      <c r="L16" s="54"/>
    </row>
    <row r="17" spans="1:12" s="17" customFormat="1" ht="15" customHeight="1" x14ac:dyDescent="0.2">
      <c r="A17" s="26"/>
      <c r="B17" s="40" t="s">
        <v>7</v>
      </c>
      <c r="C17" s="41" t="s">
        <v>48</v>
      </c>
      <c r="E17" s="49"/>
      <c r="F17" s="42"/>
      <c r="G17" s="4"/>
      <c r="H17" s="8"/>
      <c r="I17" s="43"/>
      <c r="J17" s="49"/>
      <c r="K17" s="44"/>
      <c r="L17" s="13">
        <f>+G17+J17</f>
        <v>0</v>
      </c>
    </row>
    <row r="18" spans="1:12" s="17" customFormat="1" ht="15" customHeight="1" x14ac:dyDescent="0.2">
      <c r="A18" s="26"/>
      <c r="B18" s="40" t="s">
        <v>8</v>
      </c>
      <c r="C18" s="41" t="s">
        <v>49</v>
      </c>
      <c r="E18" s="50"/>
      <c r="F18" s="42"/>
      <c r="G18" s="5"/>
      <c r="H18" s="9"/>
      <c r="I18" s="43"/>
      <c r="J18" s="50"/>
      <c r="K18" s="44"/>
      <c r="L18" s="14">
        <f t="shared" ref="L18:L39" si="0">+G18+J18</f>
        <v>0</v>
      </c>
    </row>
    <row r="19" spans="1:12" s="17" customFormat="1" ht="15" customHeight="1" x14ac:dyDescent="0.2">
      <c r="A19" s="26"/>
      <c r="B19" s="40" t="s">
        <v>9</v>
      </c>
      <c r="C19" s="41" t="s">
        <v>50</v>
      </c>
      <c r="E19" s="50"/>
      <c r="F19" s="42"/>
      <c r="G19" s="6"/>
      <c r="H19" s="9"/>
      <c r="I19" s="43"/>
      <c r="J19" s="50"/>
      <c r="K19" s="44"/>
      <c r="L19" s="14">
        <f t="shared" si="0"/>
        <v>0</v>
      </c>
    </row>
    <row r="20" spans="1:12" s="17" customFormat="1" ht="15" customHeight="1" x14ac:dyDescent="0.2">
      <c r="A20" s="26"/>
      <c r="B20" s="40" t="s">
        <v>10</v>
      </c>
      <c r="C20" s="41" t="s">
        <v>51</v>
      </c>
      <c r="E20" s="50"/>
      <c r="F20" s="42"/>
      <c r="G20" s="5"/>
      <c r="H20" s="9"/>
      <c r="I20" s="43"/>
      <c r="J20" s="50"/>
      <c r="K20" s="44"/>
      <c r="L20" s="14">
        <f t="shared" si="0"/>
        <v>0</v>
      </c>
    </row>
    <row r="21" spans="1:12" s="17" customFormat="1" ht="15" customHeight="1" x14ac:dyDescent="0.2">
      <c r="A21" s="26"/>
      <c r="B21" s="40" t="s">
        <v>11</v>
      </c>
      <c r="C21" s="41" t="s">
        <v>52</v>
      </c>
      <c r="E21" s="50"/>
      <c r="F21" s="42"/>
      <c r="G21" s="5"/>
      <c r="H21" s="9"/>
      <c r="I21" s="43"/>
      <c r="J21" s="50"/>
      <c r="K21" s="44"/>
      <c r="L21" s="14">
        <f t="shared" si="0"/>
        <v>0</v>
      </c>
    </row>
    <row r="22" spans="1:12" s="17" customFormat="1" ht="15" customHeight="1" x14ac:dyDescent="0.2">
      <c r="A22" s="26"/>
      <c r="B22" s="40" t="s">
        <v>12</v>
      </c>
      <c r="C22" s="41" t="s">
        <v>53</v>
      </c>
      <c r="E22" s="132"/>
      <c r="F22" s="42"/>
      <c r="G22" s="133"/>
      <c r="H22" s="134"/>
      <c r="I22" s="43"/>
      <c r="J22" s="132"/>
      <c r="K22" s="44"/>
      <c r="L22" s="135">
        <f t="shared" si="0"/>
        <v>0</v>
      </c>
    </row>
    <row r="23" spans="1:12" s="17" customFormat="1" ht="15" customHeight="1" x14ac:dyDescent="0.2">
      <c r="A23" s="26"/>
      <c r="B23" s="40" t="s">
        <v>13</v>
      </c>
      <c r="C23" s="11"/>
      <c r="E23" s="132"/>
      <c r="F23" s="42"/>
      <c r="G23" s="133"/>
      <c r="H23" s="134"/>
      <c r="I23" s="43"/>
      <c r="J23" s="132"/>
      <c r="K23" s="44"/>
      <c r="L23" s="135">
        <f t="shared" si="0"/>
        <v>0</v>
      </c>
    </row>
    <row r="24" spans="1:12" s="17" customFormat="1" ht="15" customHeight="1" x14ac:dyDescent="0.2">
      <c r="A24" s="26"/>
      <c r="B24" s="40" t="s">
        <v>14</v>
      </c>
      <c r="C24" s="11"/>
      <c r="E24" s="132"/>
      <c r="F24" s="42"/>
      <c r="G24" s="133"/>
      <c r="H24" s="134"/>
      <c r="I24" s="43"/>
      <c r="J24" s="132"/>
      <c r="K24" s="44"/>
      <c r="L24" s="135">
        <f t="shared" si="0"/>
        <v>0</v>
      </c>
    </row>
    <row r="25" spans="1:12" s="17" customFormat="1" ht="15" customHeight="1" x14ac:dyDescent="0.2">
      <c r="A25" s="26"/>
      <c r="B25" s="40" t="s">
        <v>15</v>
      </c>
      <c r="C25" s="11"/>
      <c r="E25" s="132"/>
      <c r="F25" s="42"/>
      <c r="G25" s="133"/>
      <c r="H25" s="134"/>
      <c r="I25" s="43"/>
      <c r="J25" s="132"/>
      <c r="K25" s="44"/>
      <c r="L25" s="135">
        <f t="shared" si="0"/>
        <v>0</v>
      </c>
    </row>
    <row r="26" spans="1:12" s="17" customFormat="1" ht="15" customHeight="1" thickBot="1" x14ac:dyDescent="0.25">
      <c r="A26" s="26"/>
      <c r="B26" s="40" t="s">
        <v>16</v>
      </c>
      <c r="C26" s="11"/>
      <c r="E26" s="51"/>
      <c r="F26" s="42"/>
      <c r="G26" s="7"/>
      <c r="H26" s="10"/>
      <c r="I26" s="43"/>
      <c r="J26" s="51"/>
      <c r="K26" s="44"/>
      <c r="L26" s="15">
        <f t="shared" si="0"/>
        <v>0</v>
      </c>
    </row>
    <row r="27" spans="1:12" s="17" customFormat="1" ht="15" customHeight="1" thickBot="1" x14ac:dyDescent="0.25">
      <c r="A27" s="26"/>
      <c r="B27" s="40"/>
      <c r="C27" s="41"/>
      <c r="E27" s="136"/>
      <c r="F27" s="42"/>
      <c r="G27" s="137"/>
      <c r="H27" s="137"/>
      <c r="I27" s="43"/>
      <c r="J27" s="137"/>
      <c r="K27" s="138"/>
      <c r="L27" s="144"/>
    </row>
    <row r="28" spans="1:12" s="17" customFormat="1" ht="15" customHeight="1" thickBot="1" x14ac:dyDescent="0.3">
      <c r="A28" s="26"/>
      <c r="B28" s="236" t="s">
        <v>141</v>
      </c>
      <c r="C28" s="237"/>
      <c r="D28" s="52"/>
      <c r="E28" s="130">
        <f>+SUM(E30:E39)</f>
        <v>0</v>
      </c>
      <c r="F28" s="33"/>
      <c r="G28" s="46">
        <f>ROUND(SUM(G30:G39),2)</f>
        <v>0</v>
      </c>
      <c r="H28" s="68">
        <f>ROUND(SUM(H30:H39),2)</f>
        <v>0</v>
      </c>
      <c r="I28" s="38"/>
      <c r="J28" s="46">
        <f>ROUND(SUM(J30:J39),2)</f>
        <v>0</v>
      </c>
      <c r="K28" s="39"/>
      <c r="L28" s="47">
        <f>+G28+J28</f>
        <v>0</v>
      </c>
    </row>
    <row r="29" spans="1:12" s="17" customFormat="1" ht="14.25" customHeight="1" thickBot="1" x14ac:dyDescent="0.25">
      <c r="A29" s="26"/>
      <c r="B29" s="139"/>
      <c r="C29" s="59" t="s">
        <v>1</v>
      </c>
      <c r="D29" s="140"/>
      <c r="E29" s="141"/>
      <c r="F29" s="33"/>
      <c r="G29" s="142"/>
      <c r="H29" s="142"/>
      <c r="I29" s="143"/>
      <c r="J29" s="142"/>
      <c r="K29" s="143"/>
      <c r="L29" s="142"/>
    </row>
    <row r="30" spans="1:12" s="17" customFormat="1" ht="15" customHeight="1" x14ac:dyDescent="0.2">
      <c r="A30" s="26"/>
      <c r="B30" s="40" t="s">
        <v>7</v>
      </c>
      <c r="C30" s="41" t="s">
        <v>38</v>
      </c>
      <c r="E30" s="49"/>
      <c r="F30" s="42"/>
      <c r="G30" s="4"/>
      <c r="H30" s="8"/>
      <c r="I30" s="43"/>
      <c r="J30" s="1"/>
      <c r="K30" s="44"/>
      <c r="L30" s="13">
        <f t="shared" si="0"/>
        <v>0</v>
      </c>
    </row>
    <row r="31" spans="1:12" s="17" customFormat="1" ht="15" customHeight="1" x14ac:dyDescent="0.2">
      <c r="A31" s="26"/>
      <c r="B31" s="40" t="s">
        <v>8</v>
      </c>
      <c r="C31" s="41" t="s">
        <v>3</v>
      </c>
      <c r="E31" s="50"/>
      <c r="F31" s="42"/>
      <c r="G31" s="5"/>
      <c r="H31" s="9"/>
      <c r="I31" s="43"/>
      <c r="J31" s="2"/>
      <c r="K31" s="44"/>
      <c r="L31" s="14">
        <f t="shared" si="0"/>
        <v>0</v>
      </c>
    </row>
    <row r="32" spans="1:12" s="17" customFormat="1" ht="15" customHeight="1" x14ac:dyDescent="0.2">
      <c r="A32" s="26"/>
      <c r="B32" s="40" t="s">
        <v>9</v>
      </c>
      <c r="C32" s="41" t="s">
        <v>44</v>
      </c>
      <c r="E32" s="50"/>
      <c r="F32" s="42"/>
      <c r="G32" s="5"/>
      <c r="H32" s="9"/>
      <c r="I32" s="43"/>
      <c r="J32" s="2"/>
      <c r="K32" s="44"/>
      <c r="L32" s="14">
        <f t="shared" si="0"/>
        <v>0</v>
      </c>
    </row>
    <row r="33" spans="1:12" s="17" customFormat="1" ht="15" customHeight="1" x14ac:dyDescent="0.2">
      <c r="A33" s="26"/>
      <c r="B33" s="40" t="s">
        <v>10</v>
      </c>
      <c r="C33" s="41" t="s">
        <v>45</v>
      </c>
      <c r="E33" s="50"/>
      <c r="F33" s="42"/>
      <c r="G33" s="5"/>
      <c r="H33" s="9"/>
      <c r="I33" s="43"/>
      <c r="J33" s="2"/>
      <c r="K33" s="44"/>
      <c r="L33" s="14">
        <f t="shared" si="0"/>
        <v>0</v>
      </c>
    </row>
    <row r="34" spans="1:12" s="17" customFormat="1" ht="15" customHeight="1" x14ac:dyDescent="0.2">
      <c r="A34" s="26"/>
      <c r="B34" s="40" t="s">
        <v>11</v>
      </c>
      <c r="C34" s="11"/>
      <c r="E34" s="50"/>
      <c r="F34" s="42"/>
      <c r="G34" s="5"/>
      <c r="H34" s="9"/>
      <c r="I34" s="43"/>
      <c r="J34" s="2"/>
      <c r="K34" s="44"/>
      <c r="L34" s="14">
        <f t="shared" si="0"/>
        <v>0</v>
      </c>
    </row>
    <row r="35" spans="1:12" s="17" customFormat="1" ht="15" customHeight="1" x14ac:dyDescent="0.2">
      <c r="A35" s="26"/>
      <c r="B35" s="40" t="s">
        <v>12</v>
      </c>
      <c r="C35" s="11"/>
      <c r="E35" s="50"/>
      <c r="F35" s="42"/>
      <c r="G35" s="5"/>
      <c r="H35" s="9"/>
      <c r="I35" s="43"/>
      <c r="J35" s="2"/>
      <c r="K35" s="44"/>
      <c r="L35" s="14">
        <f t="shared" si="0"/>
        <v>0</v>
      </c>
    </row>
    <row r="36" spans="1:12" s="17" customFormat="1" ht="15" customHeight="1" x14ac:dyDescent="0.2">
      <c r="A36" s="26"/>
      <c r="B36" s="40" t="s">
        <v>13</v>
      </c>
      <c r="C36" s="11"/>
      <c r="E36" s="50"/>
      <c r="F36" s="42"/>
      <c r="G36" s="5"/>
      <c r="H36" s="9"/>
      <c r="I36" s="43"/>
      <c r="J36" s="2"/>
      <c r="K36" s="44"/>
      <c r="L36" s="14">
        <f t="shared" si="0"/>
        <v>0</v>
      </c>
    </row>
    <row r="37" spans="1:12" s="17" customFormat="1" ht="15" customHeight="1" x14ac:dyDescent="0.2">
      <c r="A37" s="26"/>
      <c r="B37" s="40" t="s">
        <v>14</v>
      </c>
      <c r="C37" s="11"/>
      <c r="E37" s="50"/>
      <c r="F37" s="42"/>
      <c r="G37" s="5"/>
      <c r="H37" s="9"/>
      <c r="I37" s="43"/>
      <c r="J37" s="2"/>
      <c r="K37" s="44"/>
      <c r="L37" s="14">
        <f t="shared" si="0"/>
        <v>0</v>
      </c>
    </row>
    <row r="38" spans="1:12" s="17" customFormat="1" ht="15" customHeight="1" x14ac:dyDescent="0.2">
      <c r="A38" s="26"/>
      <c r="B38" s="40" t="s">
        <v>15</v>
      </c>
      <c r="C38" s="12"/>
      <c r="E38" s="50"/>
      <c r="F38" s="42"/>
      <c r="G38" s="5"/>
      <c r="H38" s="9"/>
      <c r="I38" s="43"/>
      <c r="J38" s="2"/>
      <c r="K38" s="44"/>
      <c r="L38" s="14">
        <f t="shared" si="0"/>
        <v>0</v>
      </c>
    </row>
    <row r="39" spans="1:12" s="17" customFormat="1" ht="15" customHeight="1" thickBot="1" x14ac:dyDescent="0.25">
      <c r="A39" s="26"/>
      <c r="B39" s="40" t="s">
        <v>16</v>
      </c>
      <c r="C39" s="41" t="s">
        <v>58</v>
      </c>
      <c r="D39" s="45"/>
      <c r="E39" s="51"/>
      <c r="F39" s="42"/>
      <c r="G39" s="7"/>
      <c r="H39" s="10"/>
      <c r="I39" s="43"/>
      <c r="J39" s="3"/>
      <c r="K39" s="44"/>
      <c r="L39" s="15">
        <f t="shared" si="0"/>
        <v>0</v>
      </c>
    </row>
    <row r="40" spans="1:12" s="17" customFormat="1" ht="12.75" customHeight="1" thickBot="1" x14ac:dyDescent="0.3">
      <c r="A40" s="26"/>
      <c r="B40" s="26"/>
      <c r="F40" s="53"/>
      <c r="G40" s="54"/>
      <c r="H40" s="54"/>
      <c r="I40" s="36"/>
      <c r="J40" s="54"/>
      <c r="K40" s="36"/>
      <c r="L40" s="54"/>
    </row>
    <row r="41" spans="1:12" ht="16.5" thickBot="1" x14ac:dyDescent="0.3">
      <c r="B41" s="236" t="s">
        <v>142</v>
      </c>
      <c r="C41" s="237"/>
      <c r="D41" s="52"/>
      <c r="E41" s="52"/>
      <c r="F41" s="33"/>
      <c r="G41" s="48"/>
      <c r="H41" s="118"/>
      <c r="I41" s="38"/>
      <c r="J41" s="48"/>
      <c r="K41" s="39"/>
      <c r="L41" s="47">
        <f>+G41+J41</f>
        <v>0</v>
      </c>
    </row>
    <row r="42" spans="1:12" x14ac:dyDescent="0.2">
      <c r="B42" s="57" t="s">
        <v>133</v>
      </c>
      <c r="C42" s="23"/>
      <c r="E42" s="17"/>
      <c r="F42" s="53"/>
      <c r="G42" s="54"/>
      <c r="H42" s="54"/>
      <c r="I42" s="36"/>
      <c r="J42" s="54"/>
      <c r="K42" s="36"/>
      <c r="L42" s="54"/>
    </row>
    <row r="43" spans="1:12" ht="6" customHeight="1" thickBot="1" x14ac:dyDescent="0.3"/>
    <row r="44" spans="1:12" ht="16.5" thickBot="1" x14ac:dyDescent="0.3">
      <c r="B44" s="238" t="s">
        <v>135</v>
      </c>
      <c r="C44" s="239"/>
      <c r="D44" s="52"/>
      <c r="E44" s="130">
        <f>E14+E28</f>
        <v>0</v>
      </c>
      <c r="F44" s="33"/>
      <c r="G44" s="46">
        <f>ROUND(SUM(G14+G28+G41),2)</f>
        <v>0</v>
      </c>
      <c r="H44" s="68">
        <f>ROUND(SUM(H14+H28+H41),2)</f>
        <v>0</v>
      </c>
      <c r="I44" s="38"/>
      <c r="J44" s="46">
        <f>ROUND(SUM(J14+J28+J41),2)</f>
        <v>0</v>
      </c>
      <c r="K44" s="39"/>
      <c r="L44" s="47">
        <f>+G44+J44</f>
        <v>0</v>
      </c>
    </row>
  </sheetData>
  <sheetProtection algorithmName="SHA-512" hashValue="pB+byzdUQKDG++qP8B8w4Q8S2NTyEzaimq9pihn1rRppY7soDqi/jTF0AiCeG0xpTIwLscc0MGa2PdyJlHpCOg==" saltValue="KULop2uIaLfL4ORu7l8W1A==" spinCount="100000" sheet="1" selectLockedCells="1"/>
  <mergeCells count="10">
    <mergeCell ref="B41:C41"/>
    <mergeCell ref="B44:C44"/>
    <mergeCell ref="B14:C14"/>
    <mergeCell ref="G3:H3"/>
    <mergeCell ref="J3:L3"/>
    <mergeCell ref="G5:J5"/>
    <mergeCell ref="B7:L7"/>
    <mergeCell ref="E10:E11"/>
    <mergeCell ref="G10:H10"/>
    <mergeCell ref="B28:C28"/>
  </mergeCells>
  <dataValidations count="3">
    <dataValidation type="whole" operator="greaterThanOrEqual" allowBlank="1" showInputMessage="1" showErrorMessage="1" sqref="E30:E39 E17:E27" xr:uid="{00000000-0002-0000-0100-000000000000}">
      <formula1>0</formula1>
    </dataValidation>
    <dataValidation type="decimal" operator="greaterThanOrEqual" allowBlank="1" showInputMessage="1" showErrorMessage="1" sqref="J30:J39 G30:H39 G17:H27 J17:J27" xr:uid="{00000000-0002-0000-0100-000001000000}">
      <formula1>-20000</formula1>
    </dataValidation>
    <dataValidation type="decimal" operator="greaterThanOrEqual" allowBlank="1" showInputMessage="1" showErrorMessage="1" sqref="G41:H41 J41" xr:uid="{00000000-0002-0000-0100-000002000000}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9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S67"/>
  <sheetViews>
    <sheetView showGridLines="0" zoomScaleNormal="100" workbookViewId="0">
      <pane ySplit="12" topLeftCell="A13" activePane="bottomLeft" state="frozen"/>
      <selection activeCell="B35" sqref="B35:AL35"/>
      <selection pane="bottomLeft" activeCell="E17" sqref="E17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50.42578125" style="16" customWidth="1"/>
    <col min="4" max="4" width="1.42578125" style="17" customWidth="1"/>
    <col min="5" max="5" width="14" style="18" customWidth="1"/>
    <col min="6" max="6" width="1.42578125" style="16" customWidth="1"/>
    <col min="7" max="7" width="17.5703125" style="16" customWidth="1"/>
    <col min="8" max="8" width="18.42578125" style="16" customWidth="1"/>
    <col min="9" max="9" width="1.42578125" style="17" customWidth="1"/>
    <col min="10" max="10" width="18" style="16" customWidth="1"/>
    <col min="11" max="11" width="1.42578125" style="17" customWidth="1"/>
    <col min="12" max="12" width="17.42578125" style="16" customWidth="1"/>
    <col min="13" max="16384" width="10.85546875" style="16"/>
  </cols>
  <sheetData>
    <row r="1" spans="1:13" ht="3.75" customHeight="1" x14ac:dyDescent="0.25"/>
    <row r="2" spans="1:13" x14ac:dyDescent="0.2">
      <c r="G2" s="19" t="s">
        <v>31</v>
      </c>
      <c r="J2" s="19" t="s">
        <v>32</v>
      </c>
    </row>
    <row r="3" spans="1:13" ht="15" customHeight="1" x14ac:dyDescent="0.2">
      <c r="G3" s="240" t="str">
        <f>IF(Datos_Generales!$N$12="","",Datos_Generales!$N$12)</f>
        <v/>
      </c>
      <c r="H3" s="240"/>
      <c r="I3" s="20"/>
      <c r="J3" s="240" t="str">
        <f>IF(Datos_Generales!$Q$14="","",Datos_Generales!$Q$14)</f>
        <v/>
      </c>
      <c r="K3" s="240"/>
      <c r="L3" s="240"/>
    </row>
    <row r="4" spans="1:13" ht="14.25" customHeight="1" x14ac:dyDescent="0.2">
      <c r="G4" s="19" t="s">
        <v>35</v>
      </c>
      <c r="L4" s="19" t="s">
        <v>34</v>
      </c>
    </row>
    <row r="5" spans="1:13" ht="15" customHeight="1" x14ac:dyDescent="0.2">
      <c r="G5" s="240" t="str">
        <f>IF(Datos_Generales!$AA$10="","",Datos_Generales!$AA$10)</f>
        <v>LÍNEA 3:PRODUCCIÓN DE DOCUMENTALES.</v>
      </c>
      <c r="H5" s="240"/>
      <c r="I5" s="240"/>
      <c r="J5" s="240"/>
      <c r="K5" s="20"/>
      <c r="L5" s="119">
        <f>IF(Datos_Generales!$N$10="","",Datos_Generales!$N$10)</f>
        <v>2025</v>
      </c>
    </row>
    <row r="6" spans="1:13" ht="9" customHeight="1" x14ac:dyDescent="0.25"/>
    <row r="7" spans="1:13" ht="15" customHeight="1" x14ac:dyDescent="0.25">
      <c r="B7" s="241" t="s">
        <v>46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</row>
    <row r="8" spans="1:13" ht="15.75" x14ac:dyDescent="0.25">
      <c r="A8" s="21"/>
      <c r="B8" s="58" t="s">
        <v>140</v>
      </c>
      <c r="D8" s="60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">
      <c r="A10" s="21"/>
      <c r="B10" s="21"/>
      <c r="C10" s="28"/>
      <c r="D10" s="29"/>
      <c r="E10" s="242" t="s">
        <v>47</v>
      </c>
      <c r="F10" s="28"/>
      <c r="G10" s="244" t="s">
        <v>29</v>
      </c>
      <c r="H10" s="244"/>
      <c r="I10" s="30"/>
      <c r="J10" s="31" t="s">
        <v>28</v>
      </c>
      <c r="K10" s="32"/>
      <c r="L10" s="31" t="s">
        <v>27</v>
      </c>
    </row>
    <row r="11" spans="1:13" ht="13.5" thickBot="1" x14ac:dyDescent="0.3">
      <c r="A11" s="21"/>
      <c r="B11" s="21"/>
      <c r="E11" s="243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ht="5.25" customHeight="1" x14ac:dyDescent="0.25">
      <c r="A12" s="21"/>
      <c r="B12" s="21"/>
      <c r="E12" s="16"/>
      <c r="F12" s="33"/>
      <c r="G12" s="55"/>
      <c r="H12" s="55"/>
      <c r="I12" s="36"/>
      <c r="J12" s="55"/>
      <c r="K12" s="36"/>
      <c r="L12" s="54"/>
    </row>
    <row r="13" spans="1:13" ht="5.25" customHeight="1" thickBot="1" x14ac:dyDescent="0.3">
      <c r="A13" s="21"/>
      <c r="B13" s="21"/>
      <c r="E13" s="16"/>
      <c r="F13" s="33"/>
      <c r="G13" s="55"/>
      <c r="H13" s="55"/>
      <c r="I13" s="36"/>
      <c r="J13" s="55"/>
      <c r="K13" s="36"/>
      <c r="L13" s="54"/>
    </row>
    <row r="14" spans="1:13" s="17" customFormat="1" ht="15" customHeight="1" thickBot="1" x14ac:dyDescent="0.3">
      <c r="A14" s="26"/>
      <c r="B14" s="236" t="s">
        <v>139</v>
      </c>
      <c r="C14" s="237"/>
      <c r="D14" s="52"/>
      <c r="E14" s="130">
        <f>+SUM(E17:E26)</f>
        <v>0</v>
      </c>
      <c r="F14" s="33"/>
      <c r="G14" s="46">
        <f>ROUND(SUM(G17:G26),2)</f>
        <v>0</v>
      </c>
      <c r="H14" s="68">
        <f>ROUND(SUM(H17:H26),2)</f>
        <v>0</v>
      </c>
      <c r="I14" s="38"/>
      <c r="J14" s="46">
        <f>ROUND(SUM(J17:J26),2)</f>
        <v>0</v>
      </c>
      <c r="K14" s="39"/>
      <c r="L14" s="47">
        <f>+G14+J14</f>
        <v>0</v>
      </c>
    </row>
    <row r="15" spans="1:13" s="17" customFormat="1" ht="4.5" customHeight="1" x14ac:dyDescent="0.2">
      <c r="A15" s="26"/>
      <c r="B15" s="57"/>
      <c r="C15" s="23"/>
      <c r="F15" s="53"/>
      <c r="G15" s="54"/>
      <c r="H15" s="54"/>
      <c r="I15" s="36"/>
      <c r="J15" s="54"/>
      <c r="K15" s="36"/>
      <c r="L15" s="54"/>
    </row>
    <row r="16" spans="1:13" s="17" customFormat="1" ht="10.5" customHeight="1" thickBot="1" x14ac:dyDescent="0.25">
      <c r="A16" s="26"/>
      <c r="B16" s="26"/>
      <c r="C16" s="59" t="s">
        <v>1</v>
      </c>
      <c r="F16" s="53"/>
      <c r="G16" s="54"/>
      <c r="H16" s="54"/>
      <c r="I16" s="36"/>
      <c r="J16" s="54"/>
      <c r="K16" s="36"/>
      <c r="L16" s="54"/>
    </row>
    <row r="17" spans="1:19" s="17" customFormat="1" ht="15" customHeight="1" x14ac:dyDescent="0.2">
      <c r="B17" s="40" t="s">
        <v>7</v>
      </c>
      <c r="C17" s="41" t="s">
        <v>54</v>
      </c>
      <c r="E17" s="49"/>
      <c r="F17" s="42"/>
      <c r="G17" s="4"/>
      <c r="H17" s="8"/>
      <c r="I17" s="43"/>
      <c r="J17" s="49"/>
      <c r="K17" s="44"/>
      <c r="L17" s="13">
        <f t="shared" ref="L17:L26" si="0">+G17+J17</f>
        <v>0</v>
      </c>
    </row>
    <row r="18" spans="1:19" s="17" customFormat="1" ht="15" customHeight="1" x14ac:dyDescent="0.2">
      <c r="B18" s="40" t="s">
        <v>8</v>
      </c>
      <c r="C18" s="41" t="s">
        <v>55</v>
      </c>
      <c r="E18" s="50"/>
      <c r="F18" s="42"/>
      <c r="G18" s="5"/>
      <c r="H18" s="9"/>
      <c r="I18" s="43"/>
      <c r="J18" s="50"/>
      <c r="K18" s="44"/>
      <c r="L18" s="14">
        <f t="shared" si="0"/>
        <v>0</v>
      </c>
    </row>
    <row r="19" spans="1:19" s="17" customFormat="1" ht="15" customHeight="1" x14ac:dyDescent="0.2">
      <c r="B19" s="40" t="s">
        <v>9</v>
      </c>
      <c r="C19" s="41" t="s">
        <v>56</v>
      </c>
      <c r="E19" s="50"/>
      <c r="F19" s="42"/>
      <c r="G19" s="6"/>
      <c r="H19" s="9"/>
      <c r="I19" s="43"/>
      <c r="J19" s="50"/>
      <c r="K19" s="44"/>
      <c r="L19" s="14">
        <f t="shared" si="0"/>
        <v>0</v>
      </c>
    </row>
    <row r="20" spans="1:19" s="17" customFormat="1" ht="15" customHeight="1" x14ac:dyDescent="0.2">
      <c r="B20" s="40" t="s">
        <v>10</v>
      </c>
      <c r="C20" s="41" t="s">
        <v>57</v>
      </c>
      <c r="E20" s="50"/>
      <c r="F20" s="42"/>
      <c r="G20" s="5"/>
      <c r="H20" s="9"/>
      <c r="I20" s="43"/>
      <c r="J20" s="50"/>
      <c r="K20" s="44"/>
      <c r="L20" s="14">
        <f t="shared" si="0"/>
        <v>0</v>
      </c>
    </row>
    <row r="21" spans="1:19" s="17" customFormat="1" ht="15" customHeight="1" x14ac:dyDescent="0.2">
      <c r="B21" s="40" t="s">
        <v>11</v>
      </c>
      <c r="C21" s="11"/>
      <c r="E21" s="50"/>
      <c r="F21" s="42"/>
      <c r="G21" s="5"/>
      <c r="H21" s="9"/>
      <c r="I21" s="43"/>
      <c r="J21" s="50"/>
      <c r="K21" s="44"/>
      <c r="L21" s="14">
        <f t="shared" si="0"/>
        <v>0</v>
      </c>
    </row>
    <row r="22" spans="1:19" s="17" customFormat="1" ht="15" customHeight="1" x14ac:dyDescent="0.2">
      <c r="B22" s="40" t="s">
        <v>12</v>
      </c>
      <c r="C22" s="11"/>
      <c r="E22" s="50"/>
      <c r="F22" s="42"/>
      <c r="G22" s="5"/>
      <c r="H22" s="9"/>
      <c r="I22" s="43"/>
      <c r="J22" s="50"/>
      <c r="K22" s="44"/>
      <c r="L22" s="14">
        <f t="shared" si="0"/>
        <v>0</v>
      </c>
    </row>
    <row r="23" spans="1:19" s="17" customFormat="1" ht="15" customHeight="1" x14ac:dyDescent="0.2">
      <c r="B23" s="40" t="s">
        <v>13</v>
      </c>
      <c r="C23" s="11"/>
      <c r="E23" s="50"/>
      <c r="F23" s="42"/>
      <c r="G23" s="5"/>
      <c r="H23" s="9"/>
      <c r="I23" s="43"/>
      <c r="J23" s="50"/>
      <c r="K23" s="44"/>
      <c r="L23" s="14">
        <f t="shared" si="0"/>
        <v>0</v>
      </c>
    </row>
    <row r="24" spans="1:19" s="17" customFormat="1" ht="15" customHeight="1" x14ac:dyDescent="0.2">
      <c r="B24" s="40" t="s">
        <v>14</v>
      </c>
      <c r="C24" s="11"/>
      <c r="E24" s="50"/>
      <c r="F24" s="42"/>
      <c r="G24" s="5"/>
      <c r="H24" s="9"/>
      <c r="I24" s="43"/>
      <c r="J24" s="50"/>
      <c r="K24" s="44"/>
      <c r="L24" s="14">
        <f t="shared" si="0"/>
        <v>0</v>
      </c>
    </row>
    <row r="25" spans="1:19" s="17" customFormat="1" ht="15" customHeight="1" x14ac:dyDescent="0.2">
      <c r="B25" s="40" t="s">
        <v>15</v>
      </c>
      <c r="C25" s="11"/>
      <c r="E25" s="50"/>
      <c r="F25" s="42"/>
      <c r="G25" s="5"/>
      <c r="H25" s="9"/>
      <c r="I25" s="43"/>
      <c r="J25" s="50"/>
      <c r="K25" s="44"/>
      <c r="L25" s="14">
        <f t="shared" si="0"/>
        <v>0</v>
      </c>
    </row>
    <row r="26" spans="1:19" s="17" customFormat="1" ht="15" customHeight="1" thickBot="1" x14ac:dyDescent="0.25">
      <c r="B26" s="40" t="s">
        <v>16</v>
      </c>
      <c r="C26" s="41" t="s">
        <v>59</v>
      </c>
      <c r="E26" s="51"/>
      <c r="F26" s="42"/>
      <c r="G26" s="7"/>
      <c r="H26" s="10"/>
      <c r="I26" s="43"/>
      <c r="J26" s="51"/>
      <c r="K26" s="44"/>
      <c r="L26" s="15">
        <f t="shared" si="0"/>
        <v>0</v>
      </c>
    </row>
    <row r="27" spans="1:19" s="17" customFormat="1" ht="16.5" customHeight="1" thickBot="1" x14ac:dyDescent="0.3">
      <c r="A27" s="26"/>
      <c r="F27" s="53"/>
      <c r="G27" s="54"/>
      <c r="H27" s="54"/>
      <c r="I27" s="36"/>
      <c r="J27" s="54"/>
      <c r="K27" s="36"/>
      <c r="L27" s="54"/>
    </row>
    <row r="28" spans="1:19" s="17" customFormat="1" ht="15.75" customHeight="1" thickBot="1" x14ac:dyDescent="0.3">
      <c r="A28" s="26"/>
      <c r="B28" s="236" t="s">
        <v>143</v>
      </c>
      <c r="C28" s="237"/>
      <c r="D28" s="52"/>
      <c r="E28" s="130">
        <f>+SUM(E30:E49)</f>
        <v>0</v>
      </c>
      <c r="F28" s="33"/>
      <c r="G28" s="46">
        <f>ROUND(SUM(G30:G49),2)</f>
        <v>0</v>
      </c>
      <c r="H28" s="68">
        <f>ROUND(SUM(H30:H49),2)</f>
        <v>0</v>
      </c>
      <c r="I28" s="38"/>
      <c r="J28" s="46">
        <f>ROUND(SUM(J30:J49),2)</f>
        <v>0</v>
      </c>
      <c r="K28" s="39"/>
      <c r="L28" s="47">
        <f>+G28+J28</f>
        <v>0</v>
      </c>
    </row>
    <row r="29" spans="1:19" ht="15.75" customHeight="1" thickBot="1" x14ac:dyDescent="0.25">
      <c r="C29" s="59" t="s">
        <v>1</v>
      </c>
    </row>
    <row r="30" spans="1:19" ht="15.75" customHeight="1" x14ac:dyDescent="0.2">
      <c r="B30" s="40" t="s">
        <v>7</v>
      </c>
      <c r="C30" s="41" t="s">
        <v>37</v>
      </c>
      <c r="E30" s="147"/>
      <c r="F30" s="42"/>
      <c r="G30" s="162"/>
      <c r="H30" s="8"/>
      <c r="I30" s="43"/>
      <c r="J30" s="1"/>
      <c r="K30" s="44"/>
      <c r="L30" s="13">
        <f>+G30+J30</f>
        <v>0</v>
      </c>
    </row>
    <row r="31" spans="1:19" ht="15.75" customHeight="1" x14ac:dyDescent="0.2">
      <c r="B31" s="40" t="s">
        <v>8</v>
      </c>
      <c r="C31" s="41" t="s">
        <v>39</v>
      </c>
      <c r="E31" s="148"/>
      <c r="F31" s="42"/>
      <c r="G31" s="163"/>
      <c r="H31" s="128"/>
      <c r="I31" s="43"/>
      <c r="J31" s="129"/>
      <c r="K31" s="44"/>
      <c r="L31" s="14">
        <f t="shared" ref="L31:L49" si="1">+G31+J31</f>
        <v>0</v>
      </c>
      <c r="R31" s="26"/>
      <c r="S31" s="40"/>
    </row>
    <row r="32" spans="1:19" ht="15.75" customHeight="1" x14ac:dyDescent="0.2">
      <c r="B32" s="40" t="s">
        <v>9</v>
      </c>
      <c r="C32" s="41" t="s">
        <v>2</v>
      </c>
      <c r="E32" s="148"/>
      <c r="F32" s="42"/>
      <c r="G32" s="163"/>
      <c r="H32" s="128"/>
      <c r="I32" s="43"/>
      <c r="J32" s="129"/>
      <c r="K32" s="44"/>
      <c r="L32" s="14">
        <f t="shared" si="1"/>
        <v>0</v>
      </c>
      <c r="R32" s="26"/>
      <c r="S32" s="40"/>
    </row>
    <row r="33" spans="2:19" ht="15.75" customHeight="1" x14ac:dyDescent="0.2">
      <c r="B33" s="40" t="s">
        <v>10</v>
      </c>
      <c r="C33" s="41" t="s">
        <v>4</v>
      </c>
      <c r="E33" s="148"/>
      <c r="F33" s="42"/>
      <c r="G33" s="163"/>
      <c r="H33" s="128"/>
      <c r="I33" s="43"/>
      <c r="J33" s="129"/>
      <c r="K33" s="44"/>
      <c r="L33" s="14">
        <f t="shared" si="1"/>
        <v>0</v>
      </c>
      <c r="R33" s="26"/>
      <c r="S33" s="40"/>
    </row>
    <row r="34" spans="2:19" ht="15.75" customHeight="1" x14ac:dyDescent="0.2">
      <c r="B34" s="40" t="s">
        <v>11</v>
      </c>
      <c r="C34" s="41" t="s">
        <v>5</v>
      </c>
      <c r="E34" s="148"/>
      <c r="F34" s="42"/>
      <c r="G34" s="163"/>
      <c r="H34" s="128"/>
      <c r="I34" s="43"/>
      <c r="J34" s="129"/>
      <c r="K34" s="44"/>
      <c r="L34" s="14">
        <f t="shared" si="1"/>
        <v>0</v>
      </c>
      <c r="R34" s="26"/>
      <c r="S34" s="40"/>
    </row>
    <row r="35" spans="2:19" ht="15.75" customHeight="1" x14ac:dyDescent="0.2">
      <c r="B35" s="40" t="s">
        <v>12</v>
      </c>
      <c r="C35" s="41" t="s">
        <v>40</v>
      </c>
      <c r="E35" s="148"/>
      <c r="F35" s="42"/>
      <c r="G35" s="163"/>
      <c r="H35" s="128"/>
      <c r="I35" s="43"/>
      <c r="J35" s="129"/>
      <c r="K35" s="44"/>
      <c r="L35" s="14">
        <f t="shared" si="1"/>
        <v>0</v>
      </c>
      <c r="R35" s="26"/>
      <c r="S35" s="40"/>
    </row>
    <row r="36" spans="2:19" ht="15.75" customHeight="1" x14ac:dyDescent="0.2">
      <c r="B36" s="40" t="s">
        <v>13</v>
      </c>
      <c r="C36" s="41" t="s">
        <v>136</v>
      </c>
      <c r="E36" s="148"/>
      <c r="F36" s="42"/>
      <c r="G36" s="163"/>
      <c r="H36" s="128"/>
      <c r="I36" s="43"/>
      <c r="J36" s="129"/>
      <c r="K36" s="44"/>
      <c r="L36" s="14">
        <f t="shared" si="1"/>
        <v>0</v>
      </c>
      <c r="R36" s="26"/>
      <c r="S36" s="40"/>
    </row>
    <row r="37" spans="2:19" ht="15.75" customHeight="1" x14ac:dyDescent="0.2">
      <c r="B37" s="40" t="s">
        <v>14</v>
      </c>
      <c r="C37" s="41" t="s">
        <v>137</v>
      </c>
      <c r="E37" s="148"/>
      <c r="F37" s="42"/>
      <c r="G37" s="163"/>
      <c r="H37" s="128"/>
      <c r="I37" s="43"/>
      <c r="J37" s="129"/>
      <c r="K37" s="44"/>
      <c r="L37" s="14">
        <f t="shared" si="1"/>
        <v>0</v>
      </c>
      <c r="R37" s="26"/>
      <c r="S37" s="40"/>
    </row>
    <row r="38" spans="2:19" ht="15.75" customHeight="1" x14ac:dyDescent="0.2">
      <c r="B38" s="40" t="s">
        <v>15</v>
      </c>
      <c r="C38" s="41" t="s">
        <v>6</v>
      </c>
      <c r="E38" s="148"/>
      <c r="F38" s="42"/>
      <c r="G38" s="163"/>
      <c r="H38" s="128"/>
      <c r="I38" s="43"/>
      <c r="J38" s="129"/>
      <c r="K38" s="44"/>
      <c r="L38" s="14">
        <f t="shared" si="1"/>
        <v>0</v>
      </c>
      <c r="R38" s="26"/>
      <c r="S38" s="40"/>
    </row>
    <row r="39" spans="2:19" ht="15.75" customHeight="1" x14ac:dyDescent="0.2">
      <c r="B39" s="40" t="s">
        <v>16</v>
      </c>
      <c r="C39" s="41" t="s">
        <v>42</v>
      </c>
      <c r="E39" s="148"/>
      <c r="F39" s="42"/>
      <c r="G39" s="163"/>
      <c r="H39" s="128"/>
      <c r="I39" s="43"/>
      <c r="J39" s="129"/>
      <c r="K39" s="44"/>
      <c r="L39" s="14">
        <f t="shared" si="1"/>
        <v>0</v>
      </c>
      <c r="R39" s="26"/>
      <c r="S39" s="40"/>
    </row>
    <row r="40" spans="2:19" ht="15.75" customHeight="1" x14ac:dyDescent="0.2">
      <c r="B40" s="40" t="s">
        <v>17</v>
      </c>
      <c r="C40" s="41" t="s">
        <v>43</v>
      </c>
      <c r="E40" s="148"/>
      <c r="F40" s="42"/>
      <c r="G40" s="163"/>
      <c r="H40" s="128"/>
      <c r="I40" s="43"/>
      <c r="J40" s="129"/>
      <c r="K40" s="44"/>
      <c r="L40" s="14">
        <f t="shared" si="1"/>
        <v>0</v>
      </c>
      <c r="R40" s="26"/>
      <c r="S40" s="40"/>
    </row>
    <row r="41" spans="2:19" ht="15.75" customHeight="1" x14ac:dyDescent="0.2">
      <c r="B41" s="40" t="s">
        <v>18</v>
      </c>
      <c r="C41" s="41" t="s">
        <v>138</v>
      </c>
      <c r="E41" s="148"/>
      <c r="F41" s="42"/>
      <c r="G41" s="163"/>
      <c r="H41" s="128"/>
      <c r="I41" s="43"/>
      <c r="J41" s="129"/>
      <c r="K41" s="44"/>
      <c r="L41" s="14">
        <f t="shared" si="1"/>
        <v>0</v>
      </c>
      <c r="R41" s="26"/>
      <c r="S41" s="40"/>
    </row>
    <row r="42" spans="2:19" ht="15.75" customHeight="1" x14ac:dyDescent="0.2">
      <c r="B42" s="40" t="s">
        <v>19</v>
      </c>
      <c r="C42" s="41" t="s">
        <v>59</v>
      </c>
      <c r="E42" s="148"/>
      <c r="F42" s="42"/>
      <c r="G42" s="163"/>
      <c r="H42" s="128"/>
      <c r="I42" s="43"/>
      <c r="J42" s="129"/>
      <c r="K42" s="44"/>
      <c r="L42" s="14">
        <f t="shared" si="1"/>
        <v>0</v>
      </c>
    </row>
    <row r="43" spans="2:19" ht="15.75" customHeight="1" x14ac:dyDescent="0.2">
      <c r="B43" s="40" t="s">
        <v>20</v>
      </c>
      <c r="C43" s="11"/>
      <c r="E43" s="148"/>
      <c r="F43" s="42"/>
      <c r="G43" s="163"/>
      <c r="H43" s="128"/>
      <c r="I43" s="43"/>
      <c r="J43" s="129"/>
      <c r="K43" s="44"/>
      <c r="L43" s="14">
        <f t="shared" si="1"/>
        <v>0</v>
      </c>
    </row>
    <row r="44" spans="2:19" ht="15.75" customHeight="1" x14ac:dyDescent="0.2">
      <c r="B44" s="40" t="s">
        <v>21</v>
      </c>
      <c r="C44" s="11"/>
      <c r="E44" s="148"/>
      <c r="G44" s="163"/>
      <c r="H44" s="128"/>
      <c r="J44" s="129"/>
      <c r="L44" s="14">
        <f t="shared" si="1"/>
        <v>0</v>
      </c>
    </row>
    <row r="45" spans="2:19" ht="15.75" customHeight="1" x14ac:dyDescent="0.2">
      <c r="B45" s="40" t="s">
        <v>22</v>
      </c>
      <c r="C45" s="11"/>
      <c r="E45" s="148"/>
      <c r="G45" s="163"/>
      <c r="H45" s="128"/>
      <c r="J45" s="129"/>
      <c r="L45" s="14">
        <f t="shared" si="1"/>
        <v>0</v>
      </c>
    </row>
    <row r="46" spans="2:19" ht="15.75" customHeight="1" x14ac:dyDescent="0.2">
      <c r="B46" s="40" t="s">
        <v>23</v>
      </c>
      <c r="C46" s="11"/>
      <c r="E46" s="148"/>
      <c r="G46" s="163"/>
      <c r="H46" s="128"/>
      <c r="J46" s="129"/>
      <c r="L46" s="14">
        <f t="shared" si="1"/>
        <v>0</v>
      </c>
    </row>
    <row r="47" spans="2:19" ht="15.75" customHeight="1" x14ac:dyDescent="0.2">
      <c r="B47" s="40" t="s">
        <v>24</v>
      </c>
      <c r="C47" s="11"/>
      <c r="E47" s="148"/>
      <c r="G47" s="163"/>
      <c r="H47" s="128"/>
      <c r="J47" s="129"/>
      <c r="L47" s="14">
        <f t="shared" si="1"/>
        <v>0</v>
      </c>
    </row>
    <row r="48" spans="2:19" ht="15.75" customHeight="1" x14ac:dyDescent="0.2">
      <c r="B48" s="40" t="s">
        <v>25</v>
      </c>
      <c r="C48" s="11"/>
      <c r="E48" s="148"/>
      <c r="G48" s="163"/>
      <c r="H48" s="128"/>
      <c r="J48" s="129"/>
      <c r="L48" s="14">
        <f t="shared" si="1"/>
        <v>0</v>
      </c>
    </row>
    <row r="49" spans="2:12" ht="15.75" customHeight="1" thickBot="1" x14ac:dyDescent="0.25">
      <c r="B49" s="40" t="s">
        <v>26</v>
      </c>
      <c r="C49" s="41" t="s">
        <v>59</v>
      </c>
      <c r="E49" s="149"/>
      <c r="G49" s="164"/>
      <c r="H49" s="151"/>
      <c r="J49" s="145"/>
      <c r="L49" s="15">
        <f t="shared" si="1"/>
        <v>0</v>
      </c>
    </row>
    <row r="50" spans="2:12" ht="13.5" thickBot="1" x14ac:dyDescent="0.3"/>
    <row r="51" spans="2:12" ht="16.5" customHeight="1" thickBot="1" x14ac:dyDescent="0.3">
      <c r="B51" s="236" t="s">
        <v>144</v>
      </c>
      <c r="C51" s="237"/>
      <c r="D51" s="52"/>
      <c r="E51" s="130">
        <f>+SUM(E53:E63)</f>
        <v>0</v>
      </c>
      <c r="F51" s="33"/>
      <c r="G51" s="46">
        <f>ROUND(SUM(G53:G62),2)</f>
        <v>0</v>
      </c>
      <c r="H51" s="68">
        <f>ROUND(SUM(H53:H62),2)</f>
        <v>0</v>
      </c>
      <c r="I51" s="38"/>
      <c r="J51" s="46">
        <f>ROUND(SUM(J53:J62),2)</f>
        <v>0</v>
      </c>
      <c r="K51" s="39"/>
      <c r="L51" s="47">
        <f>+G51+J51</f>
        <v>0</v>
      </c>
    </row>
    <row r="52" spans="2:12" ht="16.5" customHeight="1" thickBot="1" x14ac:dyDescent="0.25">
      <c r="C52" s="59" t="s">
        <v>1</v>
      </c>
    </row>
    <row r="53" spans="2:12" ht="15" customHeight="1" x14ac:dyDescent="0.2">
      <c r="B53" s="146" t="s">
        <v>7</v>
      </c>
      <c r="C53" s="41" t="s">
        <v>33</v>
      </c>
      <c r="E53" s="49"/>
      <c r="F53" s="42"/>
      <c r="G53" s="4"/>
      <c r="H53" s="8"/>
      <c r="I53" s="43"/>
      <c r="J53" s="1"/>
      <c r="K53" s="44"/>
      <c r="L53" s="13">
        <f>+G53+J53</f>
        <v>0</v>
      </c>
    </row>
    <row r="54" spans="2:12" ht="15" customHeight="1" x14ac:dyDescent="0.2">
      <c r="B54" s="40" t="s">
        <v>8</v>
      </c>
      <c r="C54" s="11"/>
      <c r="E54" s="50"/>
      <c r="F54" s="42"/>
      <c r="G54" s="127"/>
      <c r="H54" s="128"/>
      <c r="I54" s="43"/>
      <c r="J54" s="129"/>
      <c r="K54" s="44"/>
      <c r="L54" s="14">
        <f t="shared" ref="L54:L62" si="2">+G54+J54</f>
        <v>0</v>
      </c>
    </row>
    <row r="55" spans="2:12" ht="15" customHeight="1" x14ac:dyDescent="0.2">
      <c r="B55" s="40" t="s">
        <v>9</v>
      </c>
      <c r="C55" s="11"/>
      <c r="E55" s="50"/>
      <c r="F55" s="42"/>
      <c r="G55" s="127"/>
      <c r="H55" s="128"/>
      <c r="I55" s="43"/>
      <c r="J55" s="129"/>
      <c r="K55" s="44"/>
      <c r="L55" s="14">
        <f t="shared" si="2"/>
        <v>0</v>
      </c>
    </row>
    <row r="56" spans="2:12" ht="15" customHeight="1" x14ac:dyDescent="0.2">
      <c r="B56" s="40" t="s">
        <v>10</v>
      </c>
      <c r="C56" s="11"/>
      <c r="E56" s="50"/>
      <c r="F56" s="42"/>
      <c r="G56" s="127"/>
      <c r="H56" s="128"/>
      <c r="I56" s="43"/>
      <c r="J56" s="129"/>
      <c r="K56" s="44"/>
      <c r="L56" s="14">
        <f t="shared" si="2"/>
        <v>0</v>
      </c>
    </row>
    <row r="57" spans="2:12" ht="15" customHeight="1" x14ac:dyDescent="0.2">
      <c r="B57" s="40" t="s">
        <v>11</v>
      </c>
      <c r="C57" s="11"/>
      <c r="E57" s="50"/>
      <c r="F57" s="42"/>
      <c r="G57" s="127"/>
      <c r="H57" s="128"/>
      <c r="I57" s="43"/>
      <c r="J57" s="129"/>
      <c r="K57" s="44"/>
      <c r="L57" s="14">
        <f t="shared" si="2"/>
        <v>0</v>
      </c>
    </row>
    <row r="58" spans="2:12" ht="15" customHeight="1" x14ac:dyDescent="0.2">
      <c r="B58" s="40" t="s">
        <v>12</v>
      </c>
      <c r="C58" s="11"/>
      <c r="E58" s="50"/>
      <c r="F58" s="42"/>
      <c r="G58" s="127"/>
      <c r="H58" s="128"/>
      <c r="I58" s="43"/>
      <c r="J58" s="129"/>
      <c r="K58" s="44"/>
      <c r="L58" s="14">
        <f t="shared" si="2"/>
        <v>0</v>
      </c>
    </row>
    <row r="59" spans="2:12" ht="15" customHeight="1" x14ac:dyDescent="0.2">
      <c r="B59" s="40" t="s">
        <v>13</v>
      </c>
      <c r="C59" s="11"/>
      <c r="E59" s="50"/>
      <c r="F59" s="42"/>
      <c r="G59" s="127"/>
      <c r="H59" s="128"/>
      <c r="I59" s="43"/>
      <c r="J59" s="129"/>
      <c r="K59" s="44"/>
      <c r="L59" s="14">
        <f t="shared" si="2"/>
        <v>0</v>
      </c>
    </row>
    <row r="60" spans="2:12" ht="15" customHeight="1" x14ac:dyDescent="0.2">
      <c r="B60" s="40" t="s">
        <v>14</v>
      </c>
      <c r="C60" s="11"/>
      <c r="E60" s="50"/>
      <c r="F60" s="42"/>
      <c r="G60" s="127"/>
      <c r="H60" s="128"/>
      <c r="I60" s="43"/>
      <c r="J60" s="129"/>
      <c r="K60" s="44"/>
      <c r="L60" s="14">
        <f t="shared" si="2"/>
        <v>0</v>
      </c>
    </row>
    <row r="61" spans="2:12" ht="15" customHeight="1" x14ac:dyDescent="0.2">
      <c r="B61" s="40" t="s">
        <v>15</v>
      </c>
      <c r="C61" s="11"/>
      <c r="E61" s="50"/>
      <c r="F61" s="42"/>
      <c r="G61" s="127"/>
      <c r="H61" s="128"/>
      <c r="I61" s="43"/>
      <c r="J61" s="129"/>
      <c r="K61" s="44"/>
      <c r="L61" s="14">
        <f t="shared" si="2"/>
        <v>0</v>
      </c>
    </row>
    <row r="62" spans="2:12" ht="15" customHeight="1" thickBot="1" x14ac:dyDescent="0.25">
      <c r="B62" s="40" t="s">
        <v>16</v>
      </c>
      <c r="C62" s="41" t="s">
        <v>59</v>
      </c>
      <c r="E62" s="51"/>
      <c r="G62" s="150"/>
      <c r="H62" s="151"/>
      <c r="I62" s="43"/>
      <c r="J62" s="145"/>
      <c r="K62" s="44"/>
      <c r="L62" s="15">
        <f t="shared" si="2"/>
        <v>0</v>
      </c>
    </row>
    <row r="63" spans="2:12" ht="13.5" thickBot="1" x14ac:dyDescent="0.3"/>
    <row r="64" spans="2:12" ht="16.5" thickBot="1" x14ac:dyDescent="0.3">
      <c r="B64" s="236" t="s">
        <v>145</v>
      </c>
      <c r="C64" s="237"/>
      <c r="D64" s="52"/>
      <c r="E64" s="52"/>
      <c r="F64" s="33"/>
      <c r="G64" s="48"/>
      <c r="H64" s="118"/>
      <c r="I64" s="38"/>
      <c r="J64" s="48"/>
      <c r="K64" s="39"/>
      <c r="L64" s="47">
        <f>+G64+J64</f>
        <v>0</v>
      </c>
    </row>
    <row r="65" spans="2:12" x14ac:dyDescent="0.2">
      <c r="B65" s="57" t="s">
        <v>181</v>
      </c>
      <c r="C65" s="23"/>
      <c r="E65" s="17"/>
      <c r="F65" s="53"/>
      <c r="G65" s="54"/>
      <c r="H65" s="54"/>
      <c r="I65" s="36"/>
      <c r="J65" s="54"/>
      <c r="K65" s="36"/>
      <c r="L65" s="54"/>
    </row>
    <row r="66" spans="2:12" ht="13.5" thickBot="1" x14ac:dyDescent="0.3"/>
    <row r="67" spans="2:12" ht="16.5" thickBot="1" x14ac:dyDescent="0.3">
      <c r="B67" s="238" t="s">
        <v>146</v>
      </c>
      <c r="C67" s="239"/>
      <c r="D67" s="52"/>
      <c r="E67" s="130">
        <f>E14+E28+E51</f>
        <v>0</v>
      </c>
      <c r="F67" s="33"/>
      <c r="G67" s="46">
        <f>ROUND(SUM(G14+G28+G51+G64),2)</f>
        <v>0</v>
      </c>
      <c r="H67" s="68">
        <f>ROUND(SUM(H14+H28+H51+H64),2)</f>
        <v>0</v>
      </c>
      <c r="I67" s="38"/>
      <c r="J67" s="46">
        <f>ROUND(SUM(J14+J28+J51+J64),2)</f>
        <v>0</v>
      </c>
      <c r="K67" s="39"/>
      <c r="L67" s="47">
        <f>+G67+J67</f>
        <v>0</v>
      </c>
    </row>
  </sheetData>
  <sheetProtection algorithmName="SHA-512" hashValue="YP3InQsluPNuMxXLw+3QS1Eb6p6Nmj3ONh9Yj8p9fA97qHGasQQpT8qfyXfT8/005Fmd9LH23147Y0E54NGg/A==" saltValue="zCx4vK6AMFeOeOLEPwVk4w==" spinCount="100000" sheet="1" selectLockedCells="1"/>
  <mergeCells count="11">
    <mergeCell ref="B28:C28"/>
    <mergeCell ref="B51:C51"/>
    <mergeCell ref="B64:C64"/>
    <mergeCell ref="B67:C67"/>
    <mergeCell ref="B14:C14"/>
    <mergeCell ref="G3:H3"/>
    <mergeCell ref="J3:L3"/>
    <mergeCell ref="G5:J5"/>
    <mergeCell ref="B7:L7"/>
    <mergeCell ref="E10:E11"/>
    <mergeCell ref="G10:H10"/>
  </mergeCells>
  <dataValidations count="3">
    <dataValidation type="whole" operator="greaterThanOrEqual" allowBlank="1" showInputMessage="1" showErrorMessage="1" sqref="E17:E26 E30:E49 E53:E62" xr:uid="{00000000-0002-0000-0200-000000000000}">
      <formula1>0</formula1>
    </dataValidation>
    <dataValidation type="decimal" operator="greaterThanOrEqual" allowBlank="1" showInputMessage="1" showErrorMessage="1" sqref="J17:J26 G17:H26 J30:J49 G30:H49 J53:J62 G53:H62" xr:uid="{00000000-0002-0000-0200-000001000000}">
      <formula1>-20000</formula1>
    </dataValidation>
    <dataValidation type="decimal" operator="greaterThanOrEqual" allowBlank="1" showInputMessage="1" showErrorMessage="1" sqref="G64:H64 J64" xr:uid="{00000000-0002-0000-0200-000002000000}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1:M58"/>
  <sheetViews>
    <sheetView showGridLines="0" zoomScaleNormal="100" workbookViewId="0">
      <pane ySplit="12" topLeftCell="A32" activePane="bottomLeft" state="frozen"/>
      <selection activeCell="B35" sqref="B35:AL35"/>
      <selection pane="bottomLeft" activeCell="C49" sqref="C49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56" style="16" customWidth="1"/>
    <col min="4" max="4" width="1.42578125" style="17" customWidth="1"/>
    <col min="5" max="5" width="14" style="18" customWidth="1"/>
    <col min="6" max="6" width="1.42578125" style="16" customWidth="1"/>
    <col min="7" max="7" width="17.5703125" style="16" customWidth="1"/>
    <col min="8" max="8" width="18.42578125" style="16" customWidth="1"/>
    <col min="9" max="9" width="1.42578125" style="17" customWidth="1"/>
    <col min="10" max="10" width="18" style="16" customWidth="1"/>
    <col min="11" max="11" width="1.42578125" style="17" customWidth="1"/>
    <col min="12" max="12" width="17.42578125" style="16" customWidth="1"/>
    <col min="13" max="16384" width="10.85546875" style="16"/>
  </cols>
  <sheetData>
    <row r="1" spans="1:13" ht="3.75" customHeight="1" x14ac:dyDescent="0.25"/>
    <row r="2" spans="1:13" x14ac:dyDescent="0.2">
      <c r="G2" s="19" t="s">
        <v>31</v>
      </c>
      <c r="J2" s="19" t="s">
        <v>32</v>
      </c>
    </row>
    <row r="3" spans="1:13" ht="15" customHeight="1" x14ac:dyDescent="0.2">
      <c r="G3" s="240" t="str">
        <f>IF(Datos_Generales!$N$12="","",Datos_Generales!$N$12)</f>
        <v/>
      </c>
      <c r="H3" s="240"/>
      <c r="I3" s="20"/>
      <c r="J3" s="240" t="str">
        <f>IF(Datos_Generales!$Q$14="","",Datos_Generales!$Q$14)</f>
        <v/>
      </c>
      <c r="K3" s="240"/>
      <c r="L3" s="240"/>
    </row>
    <row r="4" spans="1:13" ht="14.25" customHeight="1" x14ac:dyDescent="0.2">
      <c r="G4" s="19" t="s">
        <v>35</v>
      </c>
      <c r="L4" s="19" t="s">
        <v>34</v>
      </c>
    </row>
    <row r="5" spans="1:13" ht="15" customHeight="1" x14ac:dyDescent="0.2">
      <c r="G5" s="240" t="str">
        <f>IF(Datos_Generales!$AA$10="","",Datos_Generales!$AA$10)</f>
        <v>LÍNEA 3:PRODUCCIÓN DE DOCUMENTALES.</v>
      </c>
      <c r="H5" s="240"/>
      <c r="I5" s="240"/>
      <c r="J5" s="240"/>
      <c r="K5" s="20"/>
      <c r="L5" s="119">
        <f>IF(Datos_Generales!$N$10="","",Datos_Generales!$N$10)</f>
        <v>2025</v>
      </c>
    </row>
    <row r="6" spans="1:13" ht="9" customHeight="1" x14ac:dyDescent="0.25"/>
    <row r="7" spans="1:13" ht="15" customHeight="1" x14ac:dyDescent="0.25">
      <c r="B7" s="241" t="s">
        <v>46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</row>
    <row r="8" spans="1:13" ht="15.75" x14ac:dyDescent="0.25">
      <c r="A8" s="21"/>
      <c r="B8" s="165" t="s">
        <v>147</v>
      </c>
      <c r="D8" s="60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">
      <c r="A10" s="21"/>
      <c r="D10" s="29"/>
      <c r="E10" s="242" t="s">
        <v>47</v>
      </c>
      <c r="F10" s="28"/>
      <c r="G10" s="244" t="s">
        <v>29</v>
      </c>
      <c r="H10" s="244"/>
      <c r="I10" s="30"/>
      <c r="J10" s="31" t="s">
        <v>28</v>
      </c>
      <c r="K10" s="32"/>
      <c r="L10" s="31" t="s">
        <v>27</v>
      </c>
    </row>
    <row r="11" spans="1:13" ht="13.5" thickBot="1" x14ac:dyDescent="0.3">
      <c r="A11" s="21"/>
      <c r="B11" s="21"/>
      <c r="E11" s="243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ht="5.25" customHeight="1" x14ac:dyDescent="0.25">
      <c r="A12" s="21"/>
      <c r="B12" s="21"/>
      <c r="E12" s="16"/>
      <c r="F12" s="33"/>
      <c r="G12" s="55"/>
      <c r="H12" s="55"/>
      <c r="I12" s="36"/>
      <c r="J12" s="55"/>
      <c r="K12" s="36"/>
      <c r="L12" s="54"/>
    </row>
    <row r="13" spans="1:13" ht="5.25" customHeight="1" thickBot="1" x14ac:dyDescent="0.3">
      <c r="A13" s="21"/>
      <c r="B13" s="21"/>
      <c r="E13" s="16"/>
      <c r="F13" s="33"/>
      <c r="G13" s="55"/>
      <c r="H13" s="55"/>
      <c r="I13" s="36"/>
      <c r="J13" s="55"/>
      <c r="K13" s="36"/>
      <c r="L13" s="54"/>
    </row>
    <row r="14" spans="1:13" s="17" customFormat="1" ht="15" customHeight="1" thickBot="1" x14ac:dyDescent="0.3">
      <c r="A14" s="26"/>
      <c r="B14" s="245" t="s">
        <v>151</v>
      </c>
      <c r="C14" s="246"/>
      <c r="D14" s="52"/>
      <c r="E14" s="131">
        <f>+SUM(E17:E31)</f>
        <v>0</v>
      </c>
      <c r="F14" s="33"/>
      <c r="G14" s="46">
        <f>ROUND(SUM(G17:G31),2)</f>
        <v>0</v>
      </c>
      <c r="H14" s="68">
        <f>ROUND(SUM(H17:H31),2)</f>
        <v>0</v>
      </c>
      <c r="I14" s="38"/>
      <c r="J14" s="46">
        <f>ROUND(SUM(J17:J31),2)</f>
        <v>0</v>
      </c>
      <c r="K14" s="39"/>
      <c r="L14" s="47">
        <f>+G14+J14</f>
        <v>0</v>
      </c>
    </row>
    <row r="15" spans="1:13" s="17" customFormat="1" ht="4.5" customHeight="1" x14ac:dyDescent="0.2">
      <c r="A15" s="26"/>
      <c r="B15" s="57"/>
      <c r="C15" s="23"/>
      <c r="F15" s="53"/>
      <c r="G15" s="54"/>
      <c r="H15" s="54"/>
      <c r="I15" s="36"/>
      <c r="J15" s="54"/>
      <c r="K15" s="36"/>
      <c r="L15" s="54"/>
    </row>
    <row r="16" spans="1:13" s="17" customFormat="1" ht="10.5" customHeight="1" thickBot="1" x14ac:dyDescent="0.25">
      <c r="A16" s="26"/>
      <c r="B16" s="26"/>
      <c r="C16" s="59" t="s">
        <v>1</v>
      </c>
      <c r="F16" s="53"/>
      <c r="G16" s="54"/>
      <c r="H16" s="54"/>
      <c r="I16" s="36"/>
      <c r="J16" s="54"/>
      <c r="K16" s="36"/>
      <c r="L16" s="54"/>
    </row>
    <row r="17" spans="1:12" s="17" customFormat="1" ht="15" customHeight="1" x14ac:dyDescent="0.2">
      <c r="A17" s="26"/>
      <c r="B17" s="40" t="s">
        <v>7</v>
      </c>
      <c r="C17" s="41" t="s">
        <v>184</v>
      </c>
      <c r="E17" s="49"/>
      <c r="F17" s="42"/>
      <c r="G17" s="4"/>
      <c r="H17" s="8"/>
      <c r="I17" s="43"/>
      <c r="J17" s="1"/>
      <c r="K17" s="44"/>
      <c r="L17" s="13">
        <f>+G17+J17</f>
        <v>0</v>
      </c>
    </row>
    <row r="18" spans="1:12" s="17" customFormat="1" ht="15" customHeight="1" x14ac:dyDescent="0.2">
      <c r="A18" s="26"/>
      <c r="B18" s="40" t="s">
        <v>8</v>
      </c>
      <c r="C18" s="41" t="s">
        <v>41</v>
      </c>
      <c r="E18" s="50"/>
      <c r="F18" s="42"/>
      <c r="G18" s="5"/>
      <c r="H18" s="9"/>
      <c r="I18" s="43"/>
      <c r="J18" s="2"/>
      <c r="K18" s="44"/>
      <c r="L18" s="14">
        <f t="shared" ref="L18:L31" si="0">+G18+J18</f>
        <v>0</v>
      </c>
    </row>
    <row r="19" spans="1:12" s="17" customFormat="1" ht="15" customHeight="1" x14ac:dyDescent="0.2">
      <c r="A19" s="26"/>
      <c r="B19" s="40" t="s">
        <v>9</v>
      </c>
      <c r="C19" s="41" t="s">
        <v>60</v>
      </c>
      <c r="E19" s="50"/>
      <c r="F19" s="42"/>
      <c r="G19" s="6"/>
      <c r="H19" s="9"/>
      <c r="I19" s="43"/>
      <c r="J19" s="2"/>
      <c r="K19" s="44"/>
      <c r="L19" s="14">
        <f t="shared" si="0"/>
        <v>0</v>
      </c>
    </row>
    <row r="20" spans="1:12" s="17" customFormat="1" ht="15" customHeight="1" x14ac:dyDescent="0.2">
      <c r="A20" s="26"/>
      <c r="B20" s="40" t="s">
        <v>10</v>
      </c>
      <c r="C20" s="41" t="s">
        <v>61</v>
      </c>
      <c r="E20" s="50"/>
      <c r="F20" s="42"/>
      <c r="G20" s="5"/>
      <c r="H20" s="9"/>
      <c r="I20" s="43"/>
      <c r="J20" s="2"/>
      <c r="K20" s="44"/>
      <c r="L20" s="14">
        <f t="shared" si="0"/>
        <v>0</v>
      </c>
    </row>
    <row r="21" spans="1:12" s="17" customFormat="1" ht="15" customHeight="1" x14ac:dyDescent="0.2">
      <c r="A21" s="26"/>
      <c r="B21" s="40" t="s">
        <v>11</v>
      </c>
      <c r="C21" s="41" t="s">
        <v>183</v>
      </c>
      <c r="E21" s="50"/>
      <c r="F21" s="42"/>
      <c r="G21" s="5"/>
      <c r="H21" s="9"/>
      <c r="I21" s="43"/>
      <c r="J21" s="2"/>
      <c r="K21" s="44"/>
      <c r="L21" s="14">
        <f t="shared" si="0"/>
        <v>0</v>
      </c>
    </row>
    <row r="22" spans="1:12" s="17" customFormat="1" ht="15" customHeight="1" x14ac:dyDescent="0.2">
      <c r="A22" s="26"/>
      <c r="B22" s="40" t="s">
        <v>12</v>
      </c>
      <c r="C22" s="41" t="s">
        <v>62</v>
      </c>
      <c r="E22" s="50"/>
      <c r="F22" s="42"/>
      <c r="G22" s="5"/>
      <c r="H22" s="9"/>
      <c r="I22" s="43"/>
      <c r="J22" s="2"/>
      <c r="K22" s="44"/>
      <c r="L22" s="14">
        <f t="shared" si="0"/>
        <v>0</v>
      </c>
    </row>
    <row r="23" spans="1:12" s="17" customFormat="1" ht="15" customHeight="1" x14ac:dyDescent="0.2">
      <c r="A23" s="26"/>
      <c r="B23" s="40" t="s">
        <v>13</v>
      </c>
      <c r="C23" s="41" t="s">
        <v>63</v>
      </c>
      <c r="E23" s="50"/>
      <c r="F23" s="42"/>
      <c r="G23" s="5"/>
      <c r="H23" s="9"/>
      <c r="I23" s="43"/>
      <c r="J23" s="2"/>
      <c r="K23" s="44"/>
      <c r="L23" s="14">
        <f t="shared" si="0"/>
        <v>0</v>
      </c>
    </row>
    <row r="24" spans="1:12" s="17" customFormat="1" ht="15" customHeight="1" x14ac:dyDescent="0.2">
      <c r="A24" s="26"/>
      <c r="B24" s="40" t="s">
        <v>14</v>
      </c>
      <c r="C24" s="41" t="s">
        <v>64</v>
      </c>
      <c r="E24" s="50"/>
      <c r="F24" s="42"/>
      <c r="G24" s="5"/>
      <c r="H24" s="9"/>
      <c r="I24" s="43"/>
      <c r="J24" s="2"/>
      <c r="K24" s="44"/>
      <c r="L24" s="14">
        <f t="shared" si="0"/>
        <v>0</v>
      </c>
    </row>
    <row r="25" spans="1:12" s="17" customFormat="1" ht="15" customHeight="1" x14ac:dyDescent="0.2">
      <c r="A25" s="26"/>
      <c r="B25" s="40" t="s">
        <v>15</v>
      </c>
      <c r="C25" s="41" t="s">
        <v>65</v>
      </c>
      <c r="E25" s="50"/>
      <c r="F25" s="42"/>
      <c r="G25" s="5"/>
      <c r="H25" s="9"/>
      <c r="I25" s="43"/>
      <c r="J25" s="2"/>
      <c r="K25" s="44"/>
      <c r="L25" s="14">
        <f t="shared" si="0"/>
        <v>0</v>
      </c>
    </row>
    <row r="26" spans="1:12" s="17" customFormat="1" ht="15" customHeight="1" x14ac:dyDescent="0.2">
      <c r="A26" s="26"/>
      <c r="B26" s="40" t="s">
        <v>16</v>
      </c>
      <c r="C26" s="41" t="s">
        <v>66</v>
      </c>
      <c r="E26" s="50"/>
      <c r="F26" s="42"/>
      <c r="G26" s="5"/>
      <c r="H26" s="9"/>
      <c r="I26" s="43"/>
      <c r="J26" s="2"/>
      <c r="K26" s="44"/>
      <c r="L26" s="14">
        <f t="shared" si="0"/>
        <v>0</v>
      </c>
    </row>
    <row r="27" spans="1:12" s="17" customFormat="1" ht="15" customHeight="1" x14ac:dyDescent="0.2">
      <c r="A27" s="26"/>
      <c r="B27" s="40" t="s">
        <v>17</v>
      </c>
      <c r="C27" s="41" t="s">
        <v>67</v>
      </c>
      <c r="E27" s="50"/>
      <c r="F27" s="42"/>
      <c r="G27" s="5"/>
      <c r="H27" s="9"/>
      <c r="I27" s="43"/>
      <c r="J27" s="2"/>
      <c r="K27" s="44"/>
      <c r="L27" s="14">
        <f t="shared" si="0"/>
        <v>0</v>
      </c>
    </row>
    <row r="28" spans="1:12" s="17" customFormat="1" ht="15" customHeight="1" x14ac:dyDescent="0.2">
      <c r="A28" s="26"/>
      <c r="B28" s="40" t="s">
        <v>18</v>
      </c>
      <c r="C28" s="41" t="s">
        <v>68</v>
      </c>
      <c r="E28" s="50"/>
      <c r="F28" s="42"/>
      <c r="G28" s="5"/>
      <c r="H28" s="9"/>
      <c r="I28" s="43"/>
      <c r="J28" s="2"/>
      <c r="K28" s="44"/>
      <c r="L28" s="14">
        <f t="shared" si="0"/>
        <v>0</v>
      </c>
    </row>
    <row r="29" spans="1:12" s="17" customFormat="1" ht="15" customHeight="1" x14ac:dyDescent="0.2">
      <c r="A29" s="26"/>
      <c r="B29" s="40" t="s">
        <v>19</v>
      </c>
      <c r="C29" s="41" t="s">
        <v>69</v>
      </c>
      <c r="E29" s="50"/>
      <c r="F29" s="42"/>
      <c r="G29" s="5"/>
      <c r="H29" s="9"/>
      <c r="I29" s="43"/>
      <c r="J29" s="2"/>
      <c r="K29" s="44"/>
      <c r="L29" s="14">
        <f t="shared" si="0"/>
        <v>0</v>
      </c>
    </row>
    <row r="30" spans="1:12" s="17" customFormat="1" ht="15" customHeight="1" x14ac:dyDescent="0.2">
      <c r="A30" s="26"/>
      <c r="B30" s="40" t="s">
        <v>20</v>
      </c>
      <c r="C30" s="12"/>
      <c r="E30" s="50"/>
      <c r="F30" s="42"/>
      <c r="G30" s="5"/>
      <c r="H30" s="9"/>
      <c r="I30" s="43"/>
      <c r="J30" s="2"/>
      <c r="K30" s="44"/>
      <c r="L30" s="14">
        <f t="shared" si="0"/>
        <v>0</v>
      </c>
    </row>
    <row r="31" spans="1:12" s="17" customFormat="1" ht="15" customHeight="1" thickBot="1" x14ac:dyDescent="0.25">
      <c r="A31" s="26"/>
      <c r="B31" s="40" t="s">
        <v>21</v>
      </c>
      <c r="C31" s="41" t="s">
        <v>148</v>
      </c>
      <c r="D31" s="45"/>
      <c r="E31" s="51"/>
      <c r="F31" s="42"/>
      <c r="G31" s="7"/>
      <c r="H31" s="10"/>
      <c r="I31" s="43"/>
      <c r="J31" s="3"/>
      <c r="K31" s="44"/>
      <c r="L31" s="15">
        <f t="shared" si="0"/>
        <v>0</v>
      </c>
    </row>
    <row r="32" spans="1:12" s="17" customFormat="1" ht="6" customHeight="1" x14ac:dyDescent="0.25">
      <c r="A32" s="26"/>
      <c r="B32" s="26"/>
      <c r="F32" s="53"/>
      <c r="G32" s="54"/>
      <c r="H32" s="54"/>
      <c r="I32" s="36"/>
      <c r="J32" s="54"/>
      <c r="K32" s="36"/>
      <c r="L32" s="54"/>
    </row>
    <row r="33" spans="1:12" ht="4.5" customHeight="1" x14ac:dyDescent="0.25"/>
    <row r="34" spans="1:12" ht="4.5" customHeight="1" thickBot="1" x14ac:dyDescent="0.3">
      <c r="B34" s="153"/>
      <c r="C34" s="126"/>
      <c r="D34" s="126"/>
      <c r="E34" s="126"/>
      <c r="F34" s="154"/>
      <c r="G34" s="156"/>
      <c r="H34" s="156"/>
      <c r="I34" s="155"/>
      <c r="J34" s="156"/>
      <c r="K34" s="155"/>
      <c r="L34" s="156"/>
    </row>
    <row r="35" spans="1:12" ht="15" customHeight="1" thickBot="1" x14ac:dyDescent="0.3">
      <c r="B35" s="245" t="s">
        <v>152</v>
      </c>
      <c r="C35" s="246"/>
      <c r="D35" s="157"/>
      <c r="E35" s="131">
        <f>+SUM(E38:E42)</f>
        <v>0</v>
      </c>
      <c r="F35" s="154"/>
      <c r="G35" s="176">
        <f>ROUND(SUM(G38:G42),2)</f>
        <v>0</v>
      </c>
      <c r="H35" s="177">
        <f>ROUND(SUM(H38:H42),2)</f>
        <v>0</v>
      </c>
      <c r="I35" s="178"/>
      <c r="J35" s="176">
        <f>ROUND(SUM(J38:J42),2)</f>
        <v>0</v>
      </c>
      <c r="K35" s="179"/>
      <c r="L35" s="180">
        <f>+G35+J35</f>
        <v>0</v>
      </c>
    </row>
    <row r="36" spans="1:12" ht="12.75" customHeight="1" x14ac:dyDescent="0.2">
      <c r="B36" s="158"/>
      <c r="C36" s="59" t="s">
        <v>1</v>
      </c>
      <c r="D36" s="126"/>
      <c r="E36" s="126"/>
      <c r="F36" s="154"/>
      <c r="G36" s="166"/>
      <c r="H36" s="166"/>
      <c r="I36" s="167"/>
      <c r="J36" s="166"/>
      <c r="K36" s="167"/>
      <c r="L36" s="166"/>
    </row>
    <row r="37" spans="1:12" ht="1.5" customHeight="1" thickBot="1" x14ac:dyDescent="0.25">
      <c r="B37" s="153"/>
      <c r="C37" s="159"/>
      <c r="D37" s="126"/>
      <c r="E37" s="126"/>
      <c r="F37" s="154"/>
      <c r="G37" s="166"/>
      <c r="H37" s="166"/>
      <c r="I37" s="167"/>
      <c r="J37" s="166"/>
      <c r="K37" s="167"/>
      <c r="L37" s="166"/>
    </row>
    <row r="38" spans="1:12" ht="15" customHeight="1" x14ac:dyDescent="0.2">
      <c r="A38" s="40"/>
      <c r="B38" s="40" t="s">
        <v>7</v>
      </c>
      <c r="C38" s="11"/>
      <c r="D38" s="126"/>
      <c r="E38" s="49"/>
      <c r="F38" s="160"/>
      <c r="G38" s="168"/>
      <c r="H38" s="169"/>
      <c r="I38" s="170"/>
      <c r="J38" s="171"/>
      <c r="K38" s="172"/>
      <c r="L38" s="211">
        <f>+G38+J38</f>
        <v>0</v>
      </c>
    </row>
    <row r="39" spans="1:12" ht="15" customHeight="1" x14ac:dyDescent="0.2">
      <c r="A39" s="40"/>
      <c r="B39" s="40" t="s">
        <v>8</v>
      </c>
      <c r="C39" s="11"/>
      <c r="D39" s="126"/>
      <c r="E39" s="50"/>
      <c r="F39" s="160"/>
      <c r="G39" s="173"/>
      <c r="H39" s="174"/>
      <c r="I39" s="170"/>
      <c r="J39" s="175"/>
      <c r="K39" s="172"/>
      <c r="L39" s="212">
        <f>+G39+J39</f>
        <v>0</v>
      </c>
    </row>
    <row r="40" spans="1:12" ht="15" customHeight="1" x14ac:dyDescent="0.2">
      <c r="A40" s="40"/>
      <c r="B40" s="40" t="s">
        <v>9</v>
      </c>
      <c r="C40" s="11"/>
      <c r="D40" s="126"/>
      <c r="E40" s="50"/>
      <c r="F40" s="160"/>
      <c r="G40" s="173"/>
      <c r="H40" s="174"/>
      <c r="I40" s="170"/>
      <c r="J40" s="175"/>
      <c r="K40" s="172"/>
      <c r="L40" s="212">
        <f>+G40+J40</f>
        <v>0</v>
      </c>
    </row>
    <row r="41" spans="1:12" ht="15" customHeight="1" x14ac:dyDescent="0.2">
      <c r="A41" s="40"/>
      <c r="B41" s="40" t="s">
        <v>10</v>
      </c>
      <c r="C41" s="11"/>
      <c r="D41" s="126"/>
      <c r="E41" s="50"/>
      <c r="F41" s="160"/>
      <c r="G41" s="173"/>
      <c r="H41" s="174"/>
      <c r="I41" s="170"/>
      <c r="J41" s="175"/>
      <c r="K41" s="172"/>
      <c r="L41" s="212">
        <f>+G41+J41</f>
        <v>0</v>
      </c>
    </row>
    <row r="42" spans="1:12" ht="15" customHeight="1" thickBot="1" x14ac:dyDescent="0.25">
      <c r="A42" s="40"/>
      <c r="B42" s="40" t="s">
        <v>11</v>
      </c>
      <c r="C42" s="11"/>
      <c r="D42" s="126"/>
      <c r="E42" s="51"/>
      <c r="F42" s="160"/>
      <c r="G42" s="181"/>
      <c r="H42" s="182"/>
      <c r="I42" s="170"/>
      <c r="J42" s="183"/>
      <c r="K42" s="172"/>
      <c r="L42" s="213">
        <f>+G42+J42</f>
        <v>0</v>
      </c>
    </row>
    <row r="43" spans="1:12" ht="17.25" customHeight="1" thickBot="1" x14ac:dyDescent="0.3">
      <c r="B43" s="126"/>
      <c r="C43" s="126"/>
      <c r="D43" s="126"/>
      <c r="E43" s="161"/>
      <c r="F43" s="126"/>
      <c r="G43" s="126"/>
      <c r="H43" s="126"/>
      <c r="I43" s="126"/>
      <c r="J43" s="126"/>
      <c r="K43" s="126"/>
      <c r="L43" s="126"/>
    </row>
    <row r="44" spans="1:12" ht="15" customHeight="1" thickBot="1" x14ac:dyDescent="0.3">
      <c r="B44" s="245" t="s">
        <v>153</v>
      </c>
      <c r="C44" s="246"/>
      <c r="D44" s="157"/>
      <c r="E44" s="131">
        <f>+SUM(E47:E51)</f>
        <v>0</v>
      </c>
      <c r="F44" s="154"/>
      <c r="G44" s="176">
        <f>ROUND(SUM(G47:G51),2)</f>
        <v>0</v>
      </c>
      <c r="H44" s="177">
        <f>ROUND(SUM(H47:H51),2)</f>
        <v>0</v>
      </c>
      <c r="I44" s="178"/>
      <c r="J44" s="176">
        <f>ROUND(SUM(J47:J51),2)</f>
        <v>0</v>
      </c>
      <c r="K44" s="179"/>
      <c r="L44" s="180">
        <f>+G44+J44</f>
        <v>0</v>
      </c>
    </row>
    <row r="45" spans="1:12" ht="12" customHeight="1" x14ac:dyDescent="0.2">
      <c r="B45" s="158"/>
      <c r="C45" s="59" t="s">
        <v>1</v>
      </c>
      <c r="D45" s="126"/>
      <c r="E45" s="126"/>
      <c r="F45" s="154"/>
      <c r="G45" s="166"/>
      <c r="H45" s="166"/>
      <c r="I45" s="167"/>
      <c r="J45" s="166"/>
      <c r="K45" s="167"/>
      <c r="L45" s="166"/>
    </row>
    <row r="46" spans="1:12" ht="3.75" customHeight="1" thickBot="1" x14ac:dyDescent="0.25">
      <c r="B46" s="153"/>
      <c r="C46" s="159"/>
      <c r="D46" s="126"/>
      <c r="E46" s="126"/>
      <c r="F46" s="154"/>
      <c r="G46" s="166"/>
      <c r="H46" s="166"/>
      <c r="I46" s="167"/>
      <c r="J46" s="166"/>
      <c r="K46" s="167"/>
      <c r="L46" s="166"/>
    </row>
    <row r="47" spans="1:12" ht="15" customHeight="1" x14ac:dyDescent="0.2">
      <c r="B47" s="40" t="s">
        <v>7</v>
      </c>
      <c r="C47" s="41" t="s">
        <v>149</v>
      </c>
      <c r="D47" s="126"/>
      <c r="E47" s="49"/>
      <c r="F47" s="160"/>
      <c r="G47" s="168"/>
      <c r="H47" s="169"/>
      <c r="I47" s="170"/>
      <c r="J47" s="171"/>
      <c r="K47" s="172"/>
      <c r="L47" s="211">
        <f>+G47+J47</f>
        <v>0</v>
      </c>
    </row>
    <row r="48" spans="1:12" ht="15" customHeight="1" x14ac:dyDescent="0.2">
      <c r="B48" s="40" t="s">
        <v>8</v>
      </c>
      <c r="C48" s="41" t="s">
        <v>150</v>
      </c>
      <c r="D48" s="126"/>
      <c r="E48" s="50"/>
      <c r="F48" s="160"/>
      <c r="G48" s="173"/>
      <c r="H48" s="174"/>
      <c r="I48" s="170"/>
      <c r="J48" s="175"/>
      <c r="K48" s="172"/>
      <c r="L48" s="212">
        <f>+G48+J48</f>
        <v>0</v>
      </c>
    </row>
    <row r="49" spans="2:12" ht="15" customHeight="1" x14ac:dyDescent="0.2">
      <c r="B49" s="40" t="s">
        <v>9</v>
      </c>
      <c r="C49" s="11"/>
      <c r="D49" s="126"/>
      <c r="E49" s="50"/>
      <c r="F49" s="160"/>
      <c r="G49" s="173"/>
      <c r="H49" s="174"/>
      <c r="I49" s="170"/>
      <c r="J49" s="175"/>
      <c r="K49" s="172"/>
      <c r="L49" s="212">
        <f>+G49+J49</f>
        <v>0</v>
      </c>
    </row>
    <row r="50" spans="2:12" ht="15" customHeight="1" x14ac:dyDescent="0.2">
      <c r="B50" s="40" t="s">
        <v>10</v>
      </c>
      <c r="C50" s="11"/>
      <c r="D50" s="126"/>
      <c r="E50" s="50"/>
      <c r="F50" s="160"/>
      <c r="G50" s="173"/>
      <c r="H50" s="174"/>
      <c r="I50" s="170"/>
      <c r="J50" s="175"/>
      <c r="K50" s="172"/>
      <c r="L50" s="212">
        <f>+G50+J50</f>
        <v>0</v>
      </c>
    </row>
    <row r="51" spans="2:12" ht="15" customHeight="1" thickBot="1" x14ac:dyDescent="0.25">
      <c r="B51" s="40" t="s">
        <v>11</v>
      </c>
      <c r="C51" s="11"/>
      <c r="D51" s="126"/>
      <c r="E51" s="51"/>
      <c r="F51" s="160"/>
      <c r="G51" s="181"/>
      <c r="H51" s="182"/>
      <c r="I51" s="170"/>
      <c r="J51" s="183"/>
      <c r="K51" s="172"/>
      <c r="L51" s="213">
        <f>+G51+J51</f>
        <v>0</v>
      </c>
    </row>
    <row r="52" spans="2:12" ht="13.5" thickBot="1" x14ac:dyDescent="0.3"/>
    <row r="53" spans="2:12" ht="16.5" thickBot="1" x14ac:dyDescent="0.3">
      <c r="B53" s="236" t="s">
        <v>154</v>
      </c>
      <c r="C53" s="237"/>
      <c r="D53" s="52"/>
      <c r="E53" s="52"/>
      <c r="F53" s="33"/>
      <c r="G53" s="48"/>
      <c r="H53" s="118"/>
      <c r="I53" s="38"/>
      <c r="J53" s="48"/>
      <c r="K53" s="39"/>
      <c r="L53" s="47">
        <f>+G53+J53</f>
        <v>0</v>
      </c>
    </row>
    <row r="54" spans="2:12" x14ac:dyDescent="0.2">
      <c r="B54" s="57" t="s">
        <v>182</v>
      </c>
      <c r="C54" s="23"/>
      <c r="E54" s="17"/>
      <c r="F54" s="53"/>
      <c r="G54" s="54"/>
      <c r="H54" s="54"/>
      <c r="I54" s="36"/>
      <c r="J54" s="54"/>
      <c r="K54" s="36"/>
      <c r="L54" s="54"/>
    </row>
    <row r="55" spans="2:12" ht="13.5" thickBot="1" x14ac:dyDescent="0.3"/>
    <row r="56" spans="2:12" ht="16.5" thickBot="1" x14ac:dyDescent="0.3">
      <c r="B56" s="238" t="s">
        <v>155</v>
      </c>
      <c r="C56" s="239"/>
      <c r="D56" s="52"/>
      <c r="E56" s="130">
        <f>E3+E17+E40</f>
        <v>0</v>
      </c>
      <c r="F56" s="33"/>
      <c r="G56" s="64">
        <f>ROUND(SUM(G14+G35+G44+G53),2)</f>
        <v>0</v>
      </c>
      <c r="H56" s="68">
        <f>ROUND(SUM(H14+H35+H44+H53),2)</f>
        <v>0</v>
      </c>
      <c r="I56" s="142">
        <f>ROUND(SUM(I14+I35+I44+I53),2)</f>
        <v>0</v>
      </c>
      <c r="J56" s="47">
        <f>ROUND(SUM(J14+J35+J44+J53),2)</f>
        <v>0</v>
      </c>
      <c r="K56" s="39"/>
      <c r="L56" s="47">
        <f>G56+J56</f>
        <v>0</v>
      </c>
    </row>
    <row r="58" spans="2:12" x14ac:dyDescent="0.25">
      <c r="G58" s="84"/>
      <c r="H58" s="84"/>
    </row>
  </sheetData>
  <sheetProtection algorithmName="SHA-512" hashValue="4pzWdGfAnY0/JmmLUz21pUQb4rYA6FYY2tbCGiQjuRZdnFLAOtm/pV13NJt3bC4b52SWP7VwSdDBfrSatF9eWA==" saltValue="emw+rrtQjHs/3uwbKDo5OA==" spinCount="100000" sheet="1" selectLockedCells="1"/>
  <mergeCells count="11">
    <mergeCell ref="B44:C44"/>
    <mergeCell ref="B53:C53"/>
    <mergeCell ref="B56:C56"/>
    <mergeCell ref="B35:C35"/>
    <mergeCell ref="B14:C14"/>
    <mergeCell ref="G3:H3"/>
    <mergeCell ref="J3:L3"/>
    <mergeCell ref="G5:J5"/>
    <mergeCell ref="B7:L7"/>
    <mergeCell ref="E10:E11"/>
    <mergeCell ref="G10:H10"/>
  </mergeCells>
  <dataValidations count="3">
    <dataValidation type="whole" operator="greaterThanOrEqual" allowBlank="1" showInputMessage="1" showErrorMessage="1" sqref="E17:E31 E38:E42 E47:E51" xr:uid="{00000000-0002-0000-0300-000000000000}">
      <formula1>0</formula1>
    </dataValidation>
    <dataValidation type="decimal" operator="greaterThanOrEqual" allowBlank="1" showInputMessage="1" showErrorMessage="1" sqref="G17:H31 J17:J31 G38:H42 J38:J42 G47:H51 J47:J51" xr:uid="{00000000-0002-0000-0300-000001000000}">
      <formula1>-20000</formula1>
    </dataValidation>
    <dataValidation type="decimal" operator="greaterThanOrEqual" allowBlank="1" showInputMessage="1" showErrorMessage="1" sqref="G53:H53 J53" xr:uid="{00000000-0002-0000-0300-000002000000}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1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O39"/>
  <sheetViews>
    <sheetView showGridLines="0" zoomScaleNormal="100" workbookViewId="0">
      <pane ySplit="12" topLeftCell="A17" activePane="bottomLeft" state="frozen"/>
      <selection activeCell="B35" sqref="B35:AL35"/>
      <selection pane="bottomLeft" activeCell="E25" activeCellId="5" sqref="C48 E17:E20 F17:F20 H17:H20 H25:H27 E25:F27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68.28515625" style="16" customWidth="1"/>
    <col min="4" max="4" width="1.42578125" style="17" customWidth="1"/>
    <col min="5" max="5" width="17.5703125" style="16" customWidth="1"/>
    <col min="6" max="6" width="18.42578125" style="16" customWidth="1"/>
    <col min="7" max="7" width="1.42578125" style="17" customWidth="1"/>
    <col min="8" max="8" width="18" style="16" customWidth="1"/>
    <col min="9" max="9" width="1.42578125" style="17" customWidth="1"/>
    <col min="10" max="10" width="17.42578125" style="16" customWidth="1"/>
    <col min="11" max="16384" width="10.85546875" style="16"/>
  </cols>
  <sheetData>
    <row r="1" spans="1:11" ht="3.75" customHeight="1" x14ac:dyDescent="0.25"/>
    <row r="2" spans="1:11" x14ac:dyDescent="0.2">
      <c r="E2" s="19" t="s">
        <v>31</v>
      </c>
      <c r="H2" s="19" t="s">
        <v>32</v>
      </c>
    </row>
    <row r="3" spans="1:11" ht="15" customHeight="1" x14ac:dyDescent="0.2">
      <c r="E3" s="240" t="str">
        <f>IF(Datos_Generales!$N$12="","",Datos_Generales!$N$12)</f>
        <v/>
      </c>
      <c r="F3" s="240"/>
      <c r="G3" s="20"/>
      <c r="H3" s="240" t="str">
        <f>IF(Datos_Generales!$Q$14="","",Datos_Generales!$Q$14)</f>
        <v/>
      </c>
      <c r="I3" s="240"/>
      <c r="J3" s="240"/>
    </row>
    <row r="4" spans="1:11" ht="14.25" customHeight="1" x14ac:dyDescent="0.2">
      <c r="E4" s="19" t="s">
        <v>35</v>
      </c>
      <c r="J4" s="19" t="s">
        <v>34</v>
      </c>
    </row>
    <row r="5" spans="1:11" ht="15" customHeight="1" x14ac:dyDescent="0.2">
      <c r="E5" s="240" t="str">
        <f>IF(Datos_Generales!$AA$10="","",Datos_Generales!$AA$10)</f>
        <v>LÍNEA 3:PRODUCCIÓN DE DOCUMENTALES.</v>
      </c>
      <c r="F5" s="240"/>
      <c r="G5" s="240"/>
      <c r="H5" s="240"/>
      <c r="I5" s="20"/>
      <c r="J5" s="119">
        <f>IF(Datos_Generales!$N$10="","",Datos_Generales!$N$10)</f>
        <v>2025</v>
      </c>
    </row>
    <row r="6" spans="1:11" ht="9" customHeight="1" x14ac:dyDescent="0.25"/>
    <row r="7" spans="1:11" ht="15" customHeight="1" x14ac:dyDescent="0.25">
      <c r="B7" s="241" t="s">
        <v>46</v>
      </c>
      <c r="C7" s="241"/>
      <c r="D7" s="241"/>
      <c r="E7" s="241"/>
      <c r="F7" s="241"/>
      <c r="G7" s="241"/>
      <c r="H7" s="241"/>
      <c r="I7" s="241"/>
      <c r="J7" s="241"/>
    </row>
    <row r="8" spans="1:11" ht="15.75" x14ac:dyDescent="0.25">
      <c r="A8" s="21"/>
      <c r="B8" s="58" t="s">
        <v>156</v>
      </c>
      <c r="D8" s="60"/>
      <c r="E8" s="23"/>
      <c r="F8" s="24"/>
      <c r="G8" s="25"/>
      <c r="H8" s="24"/>
      <c r="I8" s="25"/>
      <c r="J8" s="24"/>
      <c r="K8" s="21"/>
    </row>
    <row r="9" spans="1:11" ht="6" customHeight="1" thickBot="1" x14ac:dyDescent="0.3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">
      <c r="A10" s="21"/>
      <c r="B10" s="21"/>
      <c r="C10" s="28"/>
      <c r="D10" s="29"/>
      <c r="E10" s="244" t="s">
        <v>29</v>
      </c>
      <c r="F10" s="244"/>
      <c r="G10" s="30"/>
      <c r="H10" s="31" t="s">
        <v>28</v>
      </c>
      <c r="I10" s="32"/>
      <c r="J10" s="31" t="s">
        <v>27</v>
      </c>
    </row>
    <row r="11" spans="1:11" ht="13.5" thickBot="1" x14ac:dyDescent="0.3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ht="5.25" customHeight="1" x14ac:dyDescent="0.25">
      <c r="A12" s="21"/>
      <c r="B12" s="21"/>
      <c r="E12" s="55"/>
      <c r="F12" s="55"/>
      <c r="G12" s="36"/>
      <c r="H12" s="55"/>
      <c r="I12" s="36"/>
      <c r="J12" s="54"/>
    </row>
    <row r="13" spans="1:11" ht="5.25" customHeight="1" thickBot="1" x14ac:dyDescent="0.3">
      <c r="A13" s="21"/>
      <c r="B13" s="21"/>
      <c r="E13" s="55"/>
      <c r="F13" s="55"/>
      <c r="G13" s="36"/>
      <c r="H13" s="55"/>
      <c r="I13" s="36"/>
      <c r="J13" s="54"/>
    </row>
    <row r="14" spans="1:11" s="17" customFormat="1" ht="15" customHeight="1" thickBot="1" x14ac:dyDescent="0.3">
      <c r="A14" s="26"/>
      <c r="B14" s="236" t="s">
        <v>157</v>
      </c>
      <c r="C14" s="237"/>
      <c r="D14" s="52"/>
      <c r="E14" s="46">
        <f>ROUND(SUM(E17:E20),2)</f>
        <v>0</v>
      </c>
      <c r="F14" s="68">
        <f>ROUND(SUM(F17:F20),2)</f>
        <v>0</v>
      </c>
      <c r="G14" s="38"/>
      <c r="H14" s="46">
        <f>ROUND(SUM(H17:H20),2)</f>
        <v>0</v>
      </c>
      <c r="I14" s="39"/>
      <c r="J14" s="47">
        <f>+E14+H14</f>
        <v>0</v>
      </c>
    </row>
    <row r="15" spans="1:11" s="17" customFormat="1" ht="14.25" customHeight="1" x14ac:dyDescent="0.25">
      <c r="A15" s="26"/>
      <c r="B15" s="61"/>
      <c r="C15" s="61"/>
      <c r="E15" s="54"/>
      <c r="F15" s="54"/>
      <c r="G15" s="36"/>
      <c r="H15" s="54"/>
      <c r="I15" s="36"/>
      <c r="J15" s="54"/>
    </row>
    <row r="16" spans="1:11" s="17" customFormat="1" ht="2.25" customHeight="1" thickBot="1" x14ac:dyDescent="0.25">
      <c r="A16" s="26"/>
      <c r="B16" s="26"/>
      <c r="C16" s="59"/>
      <c r="E16" s="54"/>
      <c r="F16" s="54"/>
      <c r="G16" s="36"/>
      <c r="H16" s="54"/>
      <c r="I16" s="36"/>
      <c r="J16" s="54"/>
    </row>
    <row r="17" spans="1:15" s="17" customFormat="1" ht="15" customHeight="1" x14ac:dyDescent="0.2">
      <c r="A17" s="26"/>
      <c r="B17" s="40" t="s">
        <v>7</v>
      </c>
      <c r="C17" s="41" t="s">
        <v>70</v>
      </c>
      <c r="E17" s="162"/>
      <c r="F17" s="8"/>
      <c r="G17" s="43"/>
      <c r="H17" s="1"/>
      <c r="I17" s="44"/>
      <c r="J17" s="13">
        <f>+E17+H17</f>
        <v>0</v>
      </c>
    </row>
    <row r="18" spans="1:15" s="17" customFormat="1" ht="15" customHeight="1" x14ac:dyDescent="0.2">
      <c r="A18" s="26"/>
      <c r="B18" s="40" t="s">
        <v>8</v>
      </c>
      <c r="C18" s="41" t="s">
        <v>72</v>
      </c>
      <c r="E18" s="214"/>
      <c r="F18" s="9"/>
      <c r="G18" s="43"/>
      <c r="H18" s="2"/>
      <c r="I18" s="44"/>
      <c r="J18" s="14">
        <f>+E18+H18</f>
        <v>0</v>
      </c>
    </row>
    <row r="19" spans="1:15" s="17" customFormat="1" ht="15" customHeight="1" x14ac:dyDescent="0.2">
      <c r="A19" s="26"/>
      <c r="B19" s="40" t="s">
        <v>9</v>
      </c>
      <c r="C19" s="41" t="s">
        <v>73</v>
      </c>
      <c r="E19" s="215"/>
      <c r="F19" s="216"/>
      <c r="G19" s="43"/>
      <c r="H19" s="2"/>
      <c r="I19" s="44"/>
      <c r="J19" s="14">
        <f>+E19+H19</f>
        <v>0</v>
      </c>
    </row>
    <row r="20" spans="1:15" s="17" customFormat="1" ht="15" customHeight="1" thickBot="1" x14ac:dyDescent="0.25">
      <c r="A20" s="26"/>
      <c r="B20" s="40" t="s">
        <v>10</v>
      </c>
      <c r="C20" s="41" t="s">
        <v>71</v>
      </c>
      <c r="D20" s="45"/>
      <c r="E20" s="217"/>
      <c r="F20" s="10"/>
      <c r="G20" s="43"/>
      <c r="H20" s="3"/>
      <c r="I20" s="44"/>
      <c r="J20" s="15">
        <f>+E20+H20</f>
        <v>0</v>
      </c>
    </row>
    <row r="21" spans="1:15" s="17" customFormat="1" ht="16.5" customHeight="1" thickBot="1" x14ac:dyDescent="0.3">
      <c r="A21" s="26"/>
      <c r="B21" s="26"/>
      <c r="E21" s="37"/>
      <c r="F21" s="37"/>
      <c r="G21" s="36"/>
      <c r="H21" s="37"/>
      <c r="I21" s="36"/>
      <c r="J21" s="37"/>
    </row>
    <row r="22" spans="1:15" s="17" customFormat="1" ht="15" customHeight="1" thickBot="1" x14ac:dyDescent="0.3">
      <c r="A22" s="26"/>
      <c r="B22" s="236" t="s">
        <v>158</v>
      </c>
      <c r="C22" s="237"/>
      <c r="D22" s="52"/>
      <c r="E22" s="46">
        <f>+SUM(E25:E27)</f>
        <v>0</v>
      </c>
      <c r="F22" s="68">
        <f>+SUM(F25:F27)</f>
        <v>0</v>
      </c>
      <c r="G22" s="38"/>
      <c r="H22" s="46">
        <f>+SUM(H25:H27)</f>
        <v>0</v>
      </c>
      <c r="I22" s="39"/>
      <c r="J22" s="47">
        <f>+E22+H22</f>
        <v>0</v>
      </c>
    </row>
    <row r="23" spans="1:15" s="17" customFormat="1" ht="15" customHeight="1" x14ac:dyDescent="0.25">
      <c r="A23" s="26"/>
      <c r="B23" s="73" t="s">
        <v>159</v>
      </c>
      <c r="C23" s="61"/>
      <c r="E23" s="54"/>
      <c r="F23" s="54"/>
      <c r="G23" s="36"/>
      <c r="H23" s="54"/>
      <c r="I23" s="36"/>
      <c r="J23" s="54"/>
    </row>
    <row r="24" spans="1:15" s="17" customFormat="1" ht="2.25" customHeight="1" thickBot="1" x14ac:dyDescent="0.25">
      <c r="A24" s="26"/>
      <c r="B24" s="26"/>
      <c r="C24" s="59"/>
      <c r="E24" s="54"/>
      <c r="F24" s="54"/>
      <c r="G24" s="36"/>
      <c r="H24" s="54"/>
      <c r="I24" s="36"/>
      <c r="J24" s="54"/>
    </row>
    <row r="25" spans="1:15" s="17" customFormat="1" ht="15" customHeight="1" x14ac:dyDescent="0.2">
      <c r="A25" s="26"/>
      <c r="B25" s="40" t="s">
        <v>7</v>
      </c>
      <c r="C25" s="41" t="s">
        <v>70</v>
      </c>
      <c r="E25" s="4"/>
      <c r="F25" s="8"/>
      <c r="G25" s="43"/>
      <c r="H25" s="1"/>
      <c r="I25" s="44"/>
      <c r="J25" s="13">
        <f>+E25+H25</f>
        <v>0</v>
      </c>
    </row>
    <row r="26" spans="1:15" s="17" customFormat="1" ht="15" customHeight="1" x14ac:dyDescent="0.2">
      <c r="A26" s="26"/>
      <c r="B26" s="40" t="s">
        <v>8</v>
      </c>
      <c r="C26" s="41" t="s">
        <v>72</v>
      </c>
      <c r="E26" s="5"/>
      <c r="F26" s="9"/>
      <c r="G26" s="43"/>
      <c r="H26" s="2"/>
      <c r="I26" s="44"/>
      <c r="J26" s="14">
        <f>+E26+H26</f>
        <v>0</v>
      </c>
    </row>
    <row r="27" spans="1:15" s="17" customFormat="1" ht="15" customHeight="1" thickBot="1" x14ac:dyDescent="0.25">
      <c r="A27" s="26"/>
      <c r="B27" s="40" t="s">
        <v>9</v>
      </c>
      <c r="C27" s="41" t="s">
        <v>73</v>
      </c>
      <c r="D27" s="45"/>
      <c r="E27" s="7"/>
      <c r="F27" s="10"/>
      <c r="G27" s="43"/>
      <c r="H27" s="3"/>
      <c r="I27" s="44"/>
      <c r="J27" s="15">
        <f>+E27+H27</f>
        <v>0</v>
      </c>
    </row>
    <row r="28" spans="1:15" s="17" customFormat="1" ht="16.5" customHeight="1" thickBot="1" x14ac:dyDescent="0.3">
      <c r="A28" s="26"/>
      <c r="B28" s="26"/>
      <c r="E28" s="37"/>
      <c r="F28" s="37"/>
      <c r="G28" s="36"/>
      <c r="H28" s="54"/>
      <c r="I28" s="36"/>
      <c r="J28" s="37"/>
    </row>
    <row r="29" spans="1:15" ht="17.100000000000001" customHeight="1" thickBot="1" x14ac:dyDescent="0.3">
      <c r="A29" s="26"/>
      <c r="B29" s="249" t="s">
        <v>160</v>
      </c>
      <c r="C29" s="249"/>
      <c r="D29" s="52"/>
      <c r="E29" s="46">
        <f>ROUND(E14*0.3,2)</f>
        <v>0</v>
      </c>
      <c r="F29" s="68">
        <f>ROUND(E14*0.3,2)</f>
        <v>0</v>
      </c>
      <c r="G29" s="78"/>
      <c r="H29" s="54"/>
      <c r="I29" s="38"/>
      <c r="J29" s="47">
        <f>ROUND(J14*0.3,2)</f>
        <v>0</v>
      </c>
      <c r="K29" s="17"/>
      <c r="L29" s="17"/>
      <c r="M29" s="17"/>
      <c r="N29" s="17"/>
      <c r="O29" s="17"/>
    </row>
    <row r="30" spans="1:15" s="17" customFormat="1" ht="15" customHeight="1" thickBot="1" x14ac:dyDescent="0.25">
      <c r="A30" s="26"/>
      <c r="B30" s="57"/>
      <c r="C30" s="23"/>
      <c r="E30" s="54"/>
      <c r="F30" s="54"/>
      <c r="G30" s="36"/>
      <c r="H30" s="54"/>
      <c r="I30" s="36"/>
      <c r="J30" s="54"/>
    </row>
    <row r="31" spans="1:15" ht="17.100000000000001" customHeight="1" thickBot="1" x14ac:dyDescent="0.3">
      <c r="A31" s="26"/>
      <c r="B31" s="247" t="s">
        <v>161</v>
      </c>
      <c r="C31" s="248"/>
      <c r="D31" s="56"/>
      <c r="E31" s="46">
        <f>E14+MIN(E22,E29)</f>
        <v>0</v>
      </c>
      <c r="F31" s="68">
        <f>F14+MIN(F22,F29)</f>
        <v>0</v>
      </c>
      <c r="G31" s="38"/>
      <c r="H31" s="46">
        <f>H14+MIN(H22,H29)</f>
        <v>0</v>
      </c>
      <c r="I31" s="39"/>
      <c r="J31" s="47">
        <f>+E31+H31</f>
        <v>0</v>
      </c>
      <c r="K31" s="17"/>
      <c r="L31" s="17"/>
      <c r="M31" s="17"/>
      <c r="N31" s="17"/>
      <c r="O31" s="17"/>
    </row>
    <row r="32" spans="1:15" x14ac:dyDescent="0.25">
      <c r="K32" s="17"/>
      <c r="L32" s="17"/>
      <c r="M32" s="17"/>
      <c r="N32" s="17"/>
      <c r="O32" s="17"/>
    </row>
    <row r="39" spans="8:8" x14ac:dyDescent="0.25">
      <c r="H39" s="126"/>
    </row>
  </sheetData>
  <sheetProtection algorithmName="SHA-512" hashValue="N5GVIUscC3Yg5V6VcUL11cunA2aNd5UjgUJm1F3R2ysd2zr0rSc9cKg4atehfb1LtB8EmMN106wwxyQPShITDQ==" saltValue="pMCq1qOe/K4cGgPYSPSUpg==" spinCount="100000" sheet="1" selectLockedCells="1"/>
  <mergeCells count="9">
    <mergeCell ref="H3:J3"/>
    <mergeCell ref="E5:H5"/>
    <mergeCell ref="B7:J7"/>
    <mergeCell ref="E10:F10"/>
    <mergeCell ref="B31:C31"/>
    <mergeCell ref="B14:C14"/>
    <mergeCell ref="B22:C22"/>
    <mergeCell ref="B29:C29"/>
    <mergeCell ref="E3:F3"/>
  </mergeCells>
  <dataValidations count="1">
    <dataValidation type="decimal" operator="greaterThanOrEqual" allowBlank="1" showInputMessage="1" showErrorMessage="1" sqref="H25:H27 H17:H20 E25:F27 E17:F20" xr:uid="{00000000-0002-0000-0400-000000000000}">
      <formula1>0</formula1>
    </dataValidation>
  </dataValidations>
  <pageMargins left="0.51181102362204722" right="0.31496062992125984" top="0.31496062992125984" bottom="0.31496062992125984" header="0.31496062992125984" footer="0.15748031496062992"/>
  <pageSetup paperSize="9" scale="94" fitToHeight="6" orientation="landscape" r:id="rId1"/>
  <headerFooter>
    <oddFooter>&amp;R&amp;10&amp;K007A3D&amp;P de &amp;N</oddFooter>
  </headerFooter>
  <rowBreaks count="1" manualBreakCount="1">
    <brk id="20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fitToPage="1"/>
  </sheetPr>
  <dimension ref="A1:K35"/>
  <sheetViews>
    <sheetView showGridLines="0" topLeftCell="A4" zoomScale="115" zoomScaleNormal="115" workbookViewId="0">
      <selection activeCell="E18" sqref="E18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60.5703125" style="16" customWidth="1"/>
    <col min="4" max="4" width="1.42578125" style="17" customWidth="1"/>
    <col min="5" max="5" width="18.85546875" style="16" customWidth="1"/>
    <col min="6" max="6" width="19.5703125" style="16" customWidth="1"/>
    <col min="7" max="7" width="1.42578125" style="17" customWidth="1"/>
    <col min="8" max="8" width="19.7109375" style="16" customWidth="1"/>
    <col min="9" max="9" width="1.42578125" style="17" customWidth="1"/>
    <col min="10" max="10" width="17.42578125" style="16" customWidth="1"/>
    <col min="11" max="16384" width="10.85546875" style="16"/>
  </cols>
  <sheetData>
    <row r="1" spans="1:11" ht="3.75" customHeight="1" x14ac:dyDescent="0.25"/>
    <row r="2" spans="1:11" x14ac:dyDescent="0.2">
      <c r="E2" s="19" t="s">
        <v>31</v>
      </c>
      <c r="H2" s="19" t="s">
        <v>32</v>
      </c>
    </row>
    <row r="3" spans="1:11" ht="15" customHeight="1" x14ac:dyDescent="0.2">
      <c r="E3" s="240" t="str">
        <f>IF(Datos_Generales!$N$12="","",Datos_Generales!$N$12)</f>
        <v/>
      </c>
      <c r="F3" s="240"/>
      <c r="G3" s="20"/>
      <c r="H3" s="240" t="str">
        <f>IF(Datos_Generales!$Q$14="","",Datos_Generales!$Q$14)</f>
        <v/>
      </c>
      <c r="I3" s="240"/>
      <c r="J3" s="240"/>
    </row>
    <row r="4" spans="1:11" ht="14.25" customHeight="1" x14ac:dyDescent="0.2">
      <c r="E4" s="19" t="s">
        <v>35</v>
      </c>
      <c r="J4" s="19" t="s">
        <v>34</v>
      </c>
    </row>
    <row r="5" spans="1:11" ht="15" customHeight="1" x14ac:dyDescent="0.2">
      <c r="E5" s="240" t="str">
        <f>IF(Datos_Generales!$AA$10="","",Datos_Generales!$AA$10)</f>
        <v>LÍNEA 3:PRODUCCIÓN DE DOCUMENTALES.</v>
      </c>
      <c r="F5" s="240"/>
      <c r="G5" s="240"/>
      <c r="H5" s="240"/>
      <c r="I5" s="20"/>
      <c r="J5" s="119">
        <f>IF(Datos_Generales!$N$10="","",Datos_Generales!$N$10)</f>
        <v>2025</v>
      </c>
    </row>
    <row r="6" spans="1:11" ht="9" customHeight="1" x14ac:dyDescent="0.25"/>
    <row r="7" spans="1:11" ht="15" customHeight="1" x14ac:dyDescent="0.25">
      <c r="B7" s="241" t="s">
        <v>46</v>
      </c>
      <c r="C7" s="241"/>
      <c r="D7" s="241"/>
      <c r="E7" s="241"/>
      <c r="F7" s="241"/>
      <c r="G7" s="241"/>
      <c r="H7" s="241"/>
      <c r="I7" s="241"/>
      <c r="J7" s="241"/>
    </row>
    <row r="8" spans="1:11" ht="15.75" x14ac:dyDescent="0.25">
      <c r="A8" s="21"/>
      <c r="B8" s="58" t="s">
        <v>162</v>
      </c>
      <c r="D8" s="60"/>
      <c r="E8" s="23"/>
      <c r="F8" s="24"/>
      <c r="G8" s="25"/>
      <c r="H8" s="24"/>
      <c r="I8" s="25"/>
      <c r="J8" s="24"/>
      <c r="K8" s="21"/>
    </row>
    <row r="9" spans="1:11" ht="6" customHeight="1" thickBot="1" x14ac:dyDescent="0.3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">
      <c r="A10" s="21"/>
      <c r="B10" s="21"/>
      <c r="C10" s="28"/>
      <c r="D10" s="29"/>
      <c r="E10" s="244" t="s">
        <v>29</v>
      </c>
      <c r="F10" s="244"/>
      <c r="G10" s="30"/>
      <c r="H10" s="31" t="s">
        <v>28</v>
      </c>
      <c r="I10" s="32"/>
      <c r="J10" s="31" t="s">
        <v>27</v>
      </c>
    </row>
    <row r="11" spans="1:11" ht="13.5" thickBot="1" x14ac:dyDescent="0.3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ht="5.25" customHeight="1" x14ac:dyDescent="0.25">
      <c r="A12" s="21"/>
      <c r="B12" s="21"/>
      <c r="E12" s="55"/>
      <c r="F12" s="55"/>
      <c r="G12" s="36"/>
      <c r="H12" s="55"/>
      <c r="I12" s="36"/>
      <c r="J12" s="54"/>
    </row>
    <row r="13" spans="1:11" ht="5.25" customHeight="1" thickBot="1" x14ac:dyDescent="0.3">
      <c r="A13" s="21"/>
      <c r="B13" s="21"/>
      <c r="E13" s="55"/>
      <c r="F13" s="55"/>
      <c r="G13" s="36"/>
      <c r="H13" s="55"/>
      <c r="I13" s="36"/>
      <c r="J13" s="54"/>
    </row>
    <row r="14" spans="1:11" s="17" customFormat="1" ht="15" customHeight="1" thickBot="1" x14ac:dyDescent="0.3">
      <c r="A14" s="26"/>
      <c r="B14" s="236" t="s">
        <v>163</v>
      </c>
      <c r="C14" s="237"/>
      <c r="D14" s="52"/>
      <c r="E14" s="46">
        <f>ROUND(SUM(E17:E20),2)</f>
        <v>0</v>
      </c>
      <c r="F14" s="68">
        <f>ROUND(SUM(F17:F20),2)</f>
        <v>0</v>
      </c>
      <c r="G14" s="38"/>
      <c r="H14" s="46">
        <f>ROUND(SUM(H17:H20),2)</f>
        <v>0</v>
      </c>
      <c r="I14" s="39"/>
      <c r="J14" s="47">
        <f>+E14+H14</f>
        <v>0</v>
      </c>
    </row>
    <row r="15" spans="1:11" s="17" customFormat="1" ht="4.5" customHeight="1" x14ac:dyDescent="0.2">
      <c r="A15" s="26"/>
      <c r="B15" s="57"/>
      <c r="C15" s="23"/>
      <c r="E15" s="54"/>
      <c r="F15" s="54"/>
      <c r="G15" s="36"/>
      <c r="H15" s="54"/>
      <c r="I15" s="36"/>
      <c r="J15" s="54"/>
    </row>
    <row r="16" spans="1:11" s="17" customFormat="1" ht="15" customHeight="1" thickBot="1" x14ac:dyDescent="0.25">
      <c r="A16" s="26"/>
      <c r="B16" s="26"/>
      <c r="C16" s="59"/>
      <c r="E16" s="54"/>
      <c r="F16" s="54"/>
      <c r="G16" s="36"/>
      <c r="H16" s="54"/>
      <c r="I16" s="36"/>
      <c r="J16" s="54"/>
    </row>
    <row r="17" spans="1:11" s="17" customFormat="1" ht="15" customHeight="1" x14ac:dyDescent="0.2">
      <c r="A17" s="26"/>
      <c r="B17" s="40" t="s">
        <v>7</v>
      </c>
      <c r="C17" s="41" t="s">
        <v>74</v>
      </c>
      <c r="E17" s="4"/>
      <c r="F17" s="8"/>
      <c r="G17" s="43"/>
      <c r="H17" s="1"/>
      <c r="I17" s="44"/>
      <c r="J17" s="13">
        <f>+E17+H17</f>
        <v>0</v>
      </c>
    </row>
    <row r="18" spans="1:11" s="17" customFormat="1" ht="15" customHeight="1" x14ac:dyDescent="0.2">
      <c r="A18" s="26"/>
      <c r="B18" s="40" t="s">
        <v>8</v>
      </c>
      <c r="C18" s="41" t="s">
        <v>75</v>
      </c>
      <c r="E18" s="5"/>
      <c r="F18" s="9"/>
      <c r="G18" s="43"/>
      <c r="H18" s="2"/>
      <c r="I18" s="44"/>
      <c r="J18" s="14">
        <f>+E18+H18</f>
        <v>0</v>
      </c>
    </row>
    <row r="19" spans="1:11" s="17" customFormat="1" ht="15" customHeight="1" x14ac:dyDescent="0.2">
      <c r="A19" s="26"/>
      <c r="B19" s="40" t="s">
        <v>9</v>
      </c>
      <c r="C19" s="41" t="s">
        <v>76</v>
      </c>
      <c r="E19" s="6"/>
      <c r="F19" s="9"/>
      <c r="G19" s="43"/>
      <c r="H19" s="2"/>
      <c r="I19" s="44"/>
      <c r="J19" s="14">
        <f>+E19+H19</f>
        <v>0</v>
      </c>
    </row>
    <row r="20" spans="1:11" s="17" customFormat="1" ht="15" customHeight="1" thickBot="1" x14ac:dyDescent="0.25">
      <c r="A20" s="26"/>
      <c r="B20" s="40" t="s">
        <v>10</v>
      </c>
      <c r="C20" s="41" t="s">
        <v>77</v>
      </c>
      <c r="D20" s="45"/>
      <c r="E20" s="7"/>
      <c r="F20" s="10"/>
      <c r="G20" s="43"/>
      <c r="H20" s="3"/>
      <c r="I20" s="44"/>
      <c r="J20" s="15">
        <f>+E20+H20</f>
        <v>0</v>
      </c>
    </row>
    <row r="21" spans="1:11" s="17" customFormat="1" ht="16.5" customHeight="1" x14ac:dyDescent="0.25">
      <c r="A21" s="26"/>
      <c r="B21" s="26"/>
      <c r="E21" s="54"/>
      <c r="F21" s="54"/>
      <c r="G21" s="36"/>
      <c r="H21" s="54"/>
      <c r="I21" s="36"/>
      <c r="J21" s="54"/>
    </row>
    <row r="22" spans="1:11" ht="40.5" customHeight="1" x14ac:dyDescent="0.25"/>
    <row r="23" spans="1:11" ht="21" customHeight="1" x14ac:dyDescent="0.25">
      <c r="B23" s="252" t="s">
        <v>78</v>
      </c>
      <c r="C23" s="253"/>
      <c r="D23" s="253"/>
      <c r="E23" s="253"/>
      <c r="F23" s="253"/>
      <c r="G23" s="253"/>
      <c r="H23" s="253"/>
      <c r="I23" s="253"/>
      <c r="J23" s="254"/>
    </row>
    <row r="24" spans="1:11" ht="13.5" customHeight="1" thickBot="1" x14ac:dyDescent="0.3">
      <c r="A24" s="21"/>
      <c r="B24" s="21"/>
      <c r="C24" s="21"/>
      <c r="D24" s="26"/>
      <c r="E24" s="24"/>
      <c r="F24" s="24"/>
      <c r="G24" s="25"/>
      <c r="H24" s="24"/>
      <c r="I24" s="25"/>
      <c r="J24" s="24"/>
      <c r="K24" s="21"/>
    </row>
    <row r="25" spans="1:11" ht="27" customHeight="1" thickBot="1" x14ac:dyDescent="0.3">
      <c r="A25" s="21"/>
      <c r="B25" s="21"/>
      <c r="C25" s="28"/>
      <c r="D25" s="29"/>
      <c r="E25" s="244" t="s">
        <v>29</v>
      </c>
      <c r="F25" s="244"/>
      <c r="G25" s="30"/>
      <c r="H25" s="31" t="s">
        <v>28</v>
      </c>
      <c r="I25" s="32"/>
      <c r="J25" s="31" t="s">
        <v>27</v>
      </c>
    </row>
    <row r="26" spans="1:11" ht="13.5" thickBot="1" x14ac:dyDescent="0.3">
      <c r="A26" s="21"/>
      <c r="B26" s="21"/>
      <c r="E26" s="34" t="s">
        <v>36</v>
      </c>
      <c r="F26" s="34" t="s">
        <v>30</v>
      </c>
      <c r="G26" s="35"/>
      <c r="H26" s="34" t="s">
        <v>0</v>
      </c>
      <c r="I26" s="36"/>
      <c r="J26" s="34" t="s">
        <v>0</v>
      </c>
    </row>
    <row r="27" spans="1:11" ht="5.25" customHeight="1" thickBot="1" x14ac:dyDescent="0.3">
      <c r="A27" s="21"/>
      <c r="B27" s="21"/>
      <c r="E27" s="55"/>
      <c r="F27" s="55"/>
      <c r="G27" s="36"/>
      <c r="H27" s="55"/>
      <c r="I27" s="36"/>
      <c r="J27" s="54"/>
    </row>
    <row r="28" spans="1:11" ht="15" x14ac:dyDescent="0.25">
      <c r="B28" s="255" t="s">
        <v>132</v>
      </c>
      <c r="C28" s="256"/>
      <c r="E28" s="152">
        <f>BL_1!G44</f>
        <v>0</v>
      </c>
      <c r="F28" s="65">
        <f>BL_1!H44</f>
        <v>0</v>
      </c>
      <c r="H28" s="69">
        <f>BL_1!J44</f>
        <v>0</v>
      </c>
      <c r="J28" s="69">
        <f>BL_1!L44</f>
        <v>0</v>
      </c>
    </row>
    <row r="29" spans="1:11" ht="15" x14ac:dyDescent="0.25">
      <c r="B29" s="257" t="s">
        <v>140</v>
      </c>
      <c r="C29" s="258"/>
      <c r="E29" s="62">
        <f>BL_2!G67</f>
        <v>0</v>
      </c>
      <c r="F29" s="66">
        <f>BL_2!H67</f>
        <v>0</v>
      </c>
      <c r="H29" s="70">
        <f>BL_2!J67</f>
        <v>0</v>
      </c>
      <c r="J29" s="70">
        <f>BL_2!L67</f>
        <v>0</v>
      </c>
    </row>
    <row r="30" spans="1:11" ht="15" x14ac:dyDescent="0.25">
      <c r="B30" s="257" t="s">
        <v>147</v>
      </c>
      <c r="C30" s="258"/>
      <c r="E30" s="62">
        <f>BL_3!G56</f>
        <v>0</v>
      </c>
      <c r="F30" s="66">
        <f>BL_3!H56</f>
        <v>0</v>
      </c>
      <c r="H30" s="70">
        <f>BL_3!J56</f>
        <v>0</v>
      </c>
      <c r="J30" s="70">
        <f>BL_3!L56</f>
        <v>0</v>
      </c>
    </row>
    <row r="31" spans="1:11" ht="15" x14ac:dyDescent="0.25">
      <c r="B31" s="257" t="s">
        <v>156</v>
      </c>
      <c r="C31" s="258"/>
      <c r="E31" s="62">
        <f>BL_4!E31</f>
        <v>0</v>
      </c>
      <c r="F31" s="66">
        <f>BL_4!F31</f>
        <v>0</v>
      </c>
      <c r="H31" s="70">
        <f>BL_4!H31</f>
        <v>0</v>
      </c>
      <c r="J31" s="70">
        <f>BL_4!J31</f>
        <v>0</v>
      </c>
    </row>
    <row r="32" spans="1:11" ht="15.75" thickBot="1" x14ac:dyDescent="0.3">
      <c r="B32" s="250" t="s">
        <v>162</v>
      </c>
      <c r="C32" s="251"/>
      <c r="E32" s="63">
        <f>E14</f>
        <v>0</v>
      </c>
      <c r="F32" s="67">
        <f>F14</f>
        <v>0</v>
      </c>
      <c r="H32" s="71">
        <f>H14</f>
        <v>0</v>
      </c>
      <c r="J32" s="71">
        <f>J14</f>
        <v>0</v>
      </c>
    </row>
    <row r="33" spans="2:10" ht="7.5" customHeight="1" thickBot="1" x14ac:dyDescent="0.3">
      <c r="B33" s="72"/>
      <c r="C33" s="72"/>
    </row>
    <row r="34" spans="2:10" ht="15.75" thickBot="1" x14ac:dyDescent="0.3">
      <c r="B34" s="238" t="s">
        <v>79</v>
      </c>
      <c r="C34" s="239"/>
      <c r="E34" s="64">
        <f>SUM(E28:E32)</f>
        <v>0</v>
      </c>
      <c r="F34" s="68">
        <f>SUM(F28:F32)</f>
        <v>0</v>
      </c>
      <c r="H34" s="47">
        <f>SUM(H28:H32)</f>
        <v>0</v>
      </c>
      <c r="J34" s="47">
        <f>SUM(J28:J32)</f>
        <v>0</v>
      </c>
    </row>
    <row r="35" spans="2:10" x14ac:dyDescent="0.25">
      <c r="J35" s="84"/>
    </row>
  </sheetData>
  <sheetProtection algorithmName="SHA-512" hashValue="U1zMSrF+a2AE4CU6eLn19dWlaCUDvclyzzLfK2e1vl6L5NGPZ9bVcRDbAKg2/OYrn8QIyGJ7e2HW5qX0YmzgWA==" saltValue="jrzMAPyuX2KDd1Lvx34giw==" spinCount="100000" sheet="1" selectLockedCells="1"/>
  <mergeCells count="14">
    <mergeCell ref="B32:C32"/>
    <mergeCell ref="B34:C34"/>
    <mergeCell ref="E25:F25"/>
    <mergeCell ref="B14:C14"/>
    <mergeCell ref="B23:J23"/>
    <mergeCell ref="B28:C28"/>
    <mergeCell ref="B29:C29"/>
    <mergeCell ref="B30:C30"/>
    <mergeCell ref="B31:C31"/>
    <mergeCell ref="E3:F3"/>
    <mergeCell ref="H3:J3"/>
    <mergeCell ref="E5:H5"/>
    <mergeCell ref="B7:J7"/>
    <mergeCell ref="E10:F10"/>
  </mergeCells>
  <dataValidations count="1">
    <dataValidation type="decimal" operator="greaterThanOrEqual" allowBlank="1" showInputMessage="1" showErrorMessage="1" sqref="E17:F20 H17:H20" xr:uid="{00000000-0002-0000-05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20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pageSetUpPr fitToPage="1"/>
  </sheetPr>
  <dimension ref="A1:N51"/>
  <sheetViews>
    <sheetView showGridLines="0" zoomScaleNormal="100" workbookViewId="0">
      <selection activeCell="E16" sqref="E16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65.28515625" style="16" customWidth="1"/>
    <col min="4" max="4" width="1.42578125" style="17" customWidth="1"/>
    <col min="5" max="5" width="18.85546875" style="16" customWidth="1"/>
    <col min="6" max="6" width="19.5703125" style="16" customWidth="1"/>
    <col min="7" max="7" width="1.42578125" style="17" customWidth="1"/>
    <col min="8" max="8" width="19.7109375" style="16" customWidth="1"/>
    <col min="9" max="9" width="1.42578125" style="17" customWidth="1"/>
    <col min="10" max="10" width="17.42578125" style="16" customWidth="1"/>
    <col min="11" max="16384" width="10.85546875" style="16"/>
  </cols>
  <sheetData>
    <row r="1" spans="1:11" ht="3.75" customHeight="1" x14ac:dyDescent="0.25"/>
    <row r="2" spans="1:11" x14ac:dyDescent="0.2">
      <c r="E2" s="19" t="s">
        <v>31</v>
      </c>
      <c r="H2" s="19" t="s">
        <v>32</v>
      </c>
    </row>
    <row r="3" spans="1:11" ht="15" customHeight="1" x14ac:dyDescent="0.2">
      <c r="E3" s="240" t="str">
        <f>IF(Datos_Generales!$N$12="","",Datos_Generales!$N$12)</f>
        <v/>
      </c>
      <c r="F3" s="240"/>
      <c r="G3" s="20"/>
      <c r="H3" s="240" t="str">
        <f>IF(Datos_Generales!$Q$14="","",Datos_Generales!$Q$14)</f>
        <v/>
      </c>
      <c r="I3" s="240"/>
      <c r="J3" s="240"/>
    </row>
    <row r="4" spans="1:11" ht="14.25" customHeight="1" x14ac:dyDescent="0.2">
      <c r="E4" s="19" t="s">
        <v>35</v>
      </c>
      <c r="J4" s="19" t="s">
        <v>34</v>
      </c>
    </row>
    <row r="5" spans="1:11" ht="15" customHeight="1" x14ac:dyDescent="0.2">
      <c r="E5" s="240" t="str">
        <f>IF(Datos_Generales!$AA$10="","",Datos_Generales!$AA$10)</f>
        <v>LÍNEA 3:PRODUCCIÓN DE DOCUMENTALES.</v>
      </c>
      <c r="F5" s="240"/>
      <c r="G5" s="240"/>
      <c r="H5" s="240"/>
      <c r="I5" s="20"/>
      <c r="J5" s="119">
        <f>IF(Datos_Generales!$N$10="","",Datos_Generales!$N$10)</f>
        <v>2025</v>
      </c>
    </row>
    <row r="6" spans="1:11" ht="9" customHeight="1" x14ac:dyDescent="0.25"/>
    <row r="7" spans="1:11" ht="15" customHeight="1" x14ac:dyDescent="0.25">
      <c r="B7" s="241" t="s">
        <v>80</v>
      </c>
      <c r="C7" s="241"/>
      <c r="D7" s="241"/>
      <c r="E7" s="241"/>
      <c r="F7" s="241"/>
      <c r="G7" s="241"/>
      <c r="H7" s="241"/>
      <c r="I7" s="241"/>
      <c r="J7" s="241"/>
    </row>
    <row r="8" spans="1:11" ht="15.75" x14ac:dyDescent="0.25">
      <c r="A8" s="21"/>
      <c r="B8" s="58" t="s">
        <v>164</v>
      </c>
      <c r="D8" s="60"/>
      <c r="E8" s="23"/>
      <c r="F8" s="24"/>
      <c r="G8" s="25"/>
      <c r="H8" s="24"/>
      <c r="I8" s="25"/>
      <c r="J8" s="24"/>
      <c r="K8" s="21"/>
    </row>
    <row r="9" spans="1:11" ht="6" customHeight="1" thickBot="1" x14ac:dyDescent="0.3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">
      <c r="A10" s="21"/>
      <c r="B10" s="28"/>
      <c r="D10" s="29"/>
      <c r="E10" s="244" t="s">
        <v>29</v>
      </c>
      <c r="F10" s="244"/>
      <c r="G10" s="30"/>
      <c r="H10" s="31" t="s">
        <v>28</v>
      </c>
      <c r="I10" s="32"/>
      <c r="J10" s="31" t="s">
        <v>27</v>
      </c>
    </row>
    <row r="11" spans="1:11" ht="13.5" thickBot="1" x14ac:dyDescent="0.3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ht="5.25" customHeight="1" x14ac:dyDescent="0.25">
      <c r="A12" s="21"/>
      <c r="B12" s="21"/>
      <c r="E12" s="55"/>
      <c r="F12" s="55"/>
      <c r="G12" s="36"/>
      <c r="H12" s="55"/>
      <c r="I12" s="36"/>
      <c r="J12" s="54"/>
    </row>
    <row r="13" spans="1:11" ht="5.25" customHeight="1" thickBot="1" x14ac:dyDescent="0.3">
      <c r="A13" s="21"/>
      <c r="B13" s="21"/>
      <c r="E13" s="55"/>
      <c r="F13" s="55"/>
      <c r="G13" s="36"/>
      <c r="H13" s="55"/>
      <c r="I13" s="36"/>
      <c r="J13" s="54"/>
    </row>
    <row r="14" spans="1:11" s="17" customFormat="1" ht="15" customHeight="1" thickBot="1" x14ac:dyDescent="0.3">
      <c r="A14" s="26"/>
      <c r="B14" s="236" t="s">
        <v>165</v>
      </c>
      <c r="C14" s="237"/>
      <c r="D14" s="52"/>
      <c r="E14" s="46">
        <f>+SUM(E16:E17)</f>
        <v>0</v>
      </c>
      <c r="F14" s="68">
        <f>+SUM(F16:F17)</f>
        <v>0</v>
      </c>
      <c r="G14" s="38"/>
      <c r="H14" s="46">
        <f>+SUM(H16:H17)</f>
        <v>0</v>
      </c>
      <c r="I14" s="39"/>
      <c r="J14" s="47">
        <f>+E14+H14</f>
        <v>0</v>
      </c>
    </row>
    <row r="15" spans="1:11" s="17" customFormat="1" ht="6" customHeight="1" thickBot="1" x14ac:dyDescent="0.25">
      <c r="A15" s="26"/>
      <c r="B15" s="26"/>
      <c r="C15" s="59"/>
      <c r="E15" s="54"/>
      <c r="F15" s="54"/>
      <c r="G15" s="36"/>
      <c r="H15" s="54"/>
      <c r="I15" s="36"/>
      <c r="J15" s="54"/>
    </row>
    <row r="16" spans="1:11" s="17" customFormat="1" ht="15" customHeight="1" x14ac:dyDescent="0.2">
      <c r="A16" s="26"/>
      <c r="B16" s="40" t="s">
        <v>7</v>
      </c>
      <c r="C16" s="41" t="s">
        <v>81</v>
      </c>
      <c r="E16" s="4"/>
      <c r="F16" s="8"/>
      <c r="G16" s="43"/>
      <c r="H16" s="1"/>
      <c r="I16" s="44"/>
      <c r="J16" s="13">
        <f>+E16+H16</f>
        <v>0</v>
      </c>
    </row>
    <row r="17" spans="1:10" s="17" customFormat="1" ht="15" customHeight="1" thickBot="1" x14ac:dyDescent="0.25">
      <c r="A17" s="26"/>
      <c r="B17" s="40" t="s">
        <v>8</v>
      </c>
      <c r="C17" s="41" t="s">
        <v>82</v>
      </c>
      <c r="D17" s="45"/>
      <c r="E17" s="7"/>
      <c r="F17" s="10"/>
      <c r="G17" s="43"/>
      <c r="H17" s="3"/>
      <c r="I17" s="44"/>
      <c r="J17" s="15">
        <f>+E17+H17</f>
        <v>0</v>
      </c>
    </row>
    <row r="18" spans="1:10" s="17" customFormat="1" ht="6" customHeight="1" thickBot="1" x14ac:dyDescent="0.3">
      <c r="A18" s="26"/>
      <c r="B18" s="26"/>
      <c r="E18" s="54"/>
      <c r="F18" s="54"/>
      <c r="G18" s="36"/>
      <c r="H18" s="54"/>
      <c r="I18" s="36"/>
      <c r="J18" s="54"/>
    </row>
    <row r="19" spans="1:10" ht="17.100000000000001" customHeight="1" thickBot="1" x14ac:dyDescent="0.3">
      <c r="A19" s="26"/>
      <c r="B19" s="249" t="s">
        <v>83</v>
      </c>
      <c r="C19" s="249"/>
      <c r="D19" s="52"/>
      <c r="E19" s="46">
        <f>ROUND(BL_5!E$34*0.05,2)</f>
        <v>0</v>
      </c>
      <c r="F19" s="68">
        <f>ROUND(BL_5!E$34*0.05,2)</f>
        <v>0</v>
      </c>
      <c r="G19" s="78"/>
      <c r="H19" s="117"/>
      <c r="I19" s="78"/>
      <c r="J19" s="117"/>
    </row>
    <row r="20" spans="1:10" ht="11.25" customHeight="1" thickBot="1" x14ac:dyDescent="0.3"/>
    <row r="21" spans="1:10" s="17" customFormat="1" ht="15" customHeight="1" thickBot="1" x14ac:dyDescent="0.3">
      <c r="A21" s="26"/>
      <c r="B21" s="236" t="s">
        <v>166</v>
      </c>
      <c r="C21" s="237"/>
      <c r="D21" s="52"/>
      <c r="E21" s="46">
        <f>+SUM(E23:E25)</f>
        <v>0</v>
      </c>
      <c r="F21" s="68">
        <f>+SUM(F23:F25)</f>
        <v>0</v>
      </c>
      <c r="G21" s="38"/>
      <c r="H21" s="46">
        <f>+SUM(H23:H25)</f>
        <v>0</v>
      </c>
      <c r="I21" s="39"/>
      <c r="J21" s="47">
        <f>+E21+H21</f>
        <v>0</v>
      </c>
    </row>
    <row r="22" spans="1:10" s="17" customFormat="1" ht="6" customHeight="1" thickBot="1" x14ac:dyDescent="0.25">
      <c r="A22" s="26"/>
      <c r="B22" s="26"/>
      <c r="C22" s="59"/>
      <c r="E22" s="54"/>
      <c r="F22" s="54"/>
      <c r="G22" s="36"/>
      <c r="H22" s="54"/>
      <c r="I22" s="36"/>
      <c r="J22" s="54"/>
    </row>
    <row r="23" spans="1:10" s="17" customFormat="1" ht="15" customHeight="1" x14ac:dyDescent="0.2">
      <c r="A23" s="26"/>
      <c r="B23" s="40" t="s">
        <v>7</v>
      </c>
      <c r="C23" s="41" t="s">
        <v>84</v>
      </c>
      <c r="E23" s="4"/>
      <c r="F23" s="8"/>
      <c r="G23" s="43"/>
      <c r="H23" s="1"/>
      <c r="I23" s="44"/>
      <c r="J23" s="13">
        <f>+E23+H23</f>
        <v>0</v>
      </c>
    </row>
    <row r="24" spans="1:10" s="17" customFormat="1" ht="15" customHeight="1" x14ac:dyDescent="0.2">
      <c r="A24" s="26"/>
      <c r="B24" s="40" t="s">
        <v>8</v>
      </c>
      <c r="C24" s="41" t="s">
        <v>85</v>
      </c>
      <c r="E24" s="74"/>
      <c r="F24" s="75"/>
      <c r="G24" s="43"/>
      <c r="H24" s="76"/>
      <c r="I24" s="44"/>
      <c r="J24" s="77">
        <f>+E24+H24</f>
        <v>0</v>
      </c>
    </row>
    <row r="25" spans="1:10" s="17" customFormat="1" ht="15" customHeight="1" thickBot="1" x14ac:dyDescent="0.25">
      <c r="A25" s="26"/>
      <c r="B25" s="40" t="s">
        <v>9</v>
      </c>
      <c r="C25" s="41" t="s">
        <v>86</v>
      </c>
      <c r="D25" s="45"/>
      <c r="E25" s="7"/>
      <c r="F25" s="10"/>
      <c r="G25" s="43"/>
      <c r="H25" s="3"/>
      <c r="I25" s="44"/>
      <c r="J25" s="15">
        <f>+E25+H25</f>
        <v>0</v>
      </c>
    </row>
    <row r="26" spans="1:10" s="17" customFormat="1" ht="6" customHeight="1" thickBot="1" x14ac:dyDescent="0.3">
      <c r="A26" s="26"/>
      <c r="B26" s="26"/>
      <c r="E26" s="54"/>
      <c r="F26" s="54"/>
      <c r="G26" s="36"/>
      <c r="H26" s="54"/>
      <c r="I26" s="36"/>
      <c r="J26" s="54"/>
    </row>
    <row r="27" spans="1:10" ht="17.100000000000001" customHeight="1" thickBot="1" x14ac:dyDescent="0.3">
      <c r="A27" s="26"/>
      <c r="B27" s="249" t="s">
        <v>88</v>
      </c>
      <c r="C27" s="249"/>
      <c r="D27" s="52"/>
      <c r="E27" s="46">
        <f>ROUND(BL_5!E$34*0.07,2)</f>
        <v>0</v>
      </c>
      <c r="F27" s="68">
        <f>ROUND(BL_5!E$34*0.07,2)</f>
        <v>0</v>
      </c>
      <c r="G27" s="78"/>
      <c r="H27" s="117"/>
      <c r="I27" s="78"/>
      <c r="J27" s="117"/>
    </row>
    <row r="28" spans="1:10" ht="11.25" customHeight="1" thickBot="1" x14ac:dyDescent="0.3"/>
    <row r="29" spans="1:10" s="17" customFormat="1" ht="15" customHeight="1" thickBot="1" x14ac:dyDescent="0.3">
      <c r="A29" s="26"/>
      <c r="B29" s="236" t="s">
        <v>167</v>
      </c>
      <c r="C29" s="237"/>
      <c r="D29" s="52"/>
      <c r="E29" s="46">
        <f>+SUM(E31:E31)</f>
        <v>0</v>
      </c>
      <c r="F29" s="68">
        <f>+SUM(F31:F31)</f>
        <v>0</v>
      </c>
      <c r="G29" s="38"/>
      <c r="H29" s="46">
        <f>+SUM(H31:H31)</f>
        <v>0</v>
      </c>
      <c r="I29" s="39"/>
      <c r="J29" s="47">
        <f>+E29+H29</f>
        <v>0</v>
      </c>
    </row>
    <row r="30" spans="1:10" s="17" customFormat="1" ht="6" customHeight="1" thickBot="1" x14ac:dyDescent="0.25">
      <c r="A30" s="26"/>
      <c r="B30" s="26"/>
      <c r="C30" s="59"/>
      <c r="E30" s="54"/>
      <c r="F30" s="54"/>
      <c r="G30" s="36"/>
      <c r="H30" s="54"/>
      <c r="I30" s="36"/>
      <c r="J30" s="54"/>
    </row>
    <row r="31" spans="1:10" s="17" customFormat="1" ht="15" customHeight="1" thickBot="1" x14ac:dyDescent="0.25">
      <c r="A31" s="26"/>
      <c r="B31" s="40" t="s">
        <v>7</v>
      </c>
      <c r="C31" s="79" t="s">
        <v>87</v>
      </c>
      <c r="E31" s="80"/>
      <c r="F31" s="81"/>
      <c r="G31" s="43"/>
      <c r="H31" s="82"/>
      <c r="I31" s="44"/>
      <c r="J31" s="83">
        <f>+E31+H31</f>
        <v>0</v>
      </c>
    </row>
    <row r="32" spans="1:10" s="17" customFormat="1" ht="6" customHeight="1" thickBot="1" x14ac:dyDescent="0.3">
      <c r="A32" s="26"/>
      <c r="B32" s="26"/>
      <c r="E32" s="54"/>
      <c r="F32" s="54"/>
      <c r="G32" s="36"/>
      <c r="H32" s="54"/>
      <c r="I32" s="36"/>
      <c r="J32" s="54"/>
    </row>
    <row r="33" spans="1:14" ht="17.100000000000001" customHeight="1" thickBot="1" x14ac:dyDescent="0.3">
      <c r="A33" s="26"/>
      <c r="B33" s="249" t="s">
        <v>89</v>
      </c>
      <c r="C33" s="249"/>
      <c r="D33" s="52"/>
      <c r="E33" s="46">
        <f>ROUND(BL_5!E$34*0.2,2)</f>
        <v>0</v>
      </c>
      <c r="F33" s="68">
        <f>ROUND(BL_5!E$34*0.2,2)</f>
        <v>0</v>
      </c>
      <c r="G33" s="78"/>
      <c r="H33" s="117"/>
      <c r="I33" s="78"/>
      <c r="J33" s="117"/>
    </row>
    <row r="34" spans="1:14" ht="11.25" customHeight="1" thickBot="1" x14ac:dyDescent="0.3"/>
    <row r="35" spans="1:14" s="17" customFormat="1" ht="15" customHeight="1" thickBot="1" x14ac:dyDescent="0.3">
      <c r="A35" s="26"/>
      <c r="B35" s="236" t="s">
        <v>168</v>
      </c>
      <c r="C35" s="237"/>
      <c r="D35" s="52"/>
      <c r="E35" s="46">
        <f>+SUM(E37:E38)</f>
        <v>0</v>
      </c>
      <c r="F35" s="68">
        <f>+SUM(F37:F38)</f>
        <v>0</v>
      </c>
      <c r="G35" s="38"/>
      <c r="H35" s="46">
        <f>+SUM(H37:H38)</f>
        <v>0</v>
      </c>
      <c r="I35" s="39"/>
      <c r="J35" s="47">
        <f>+E35+H35</f>
        <v>0</v>
      </c>
    </row>
    <row r="36" spans="1:14" s="17" customFormat="1" ht="6" customHeight="1" thickBot="1" x14ac:dyDescent="0.25">
      <c r="A36" s="26"/>
      <c r="B36" s="26"/>
      <c r="C36" s="59"/>
      <c r="E36" s="54"/>
      <c r="F36" s="54"/>
      <c r="G36" s="36"/>
      <c r="H36" s="54"/>
      <c r="I36" s="36"/>
      <c r="J36" s="54"/>
    </row>
    <row r="37" spans="1:14" s="17" customFormat="1" ht="15" customHeight="1" x14ac:dyDescent="0.2">
      <c r="A37" s="26"/>
      <c r="B37" s="40" t="s">
        <v>7</v>
      </c>
      <c r="C37" s="41" t="s">
        <v>90</v>
      </c>
      <c r="E37" s="4"/>
      <c r="F37" s="8"/>
      <c r="G37" s="43"/>
      <c r="H37" s="1"/>
      <c r="I37" s="44"/>
      <c r="J37" s="13">
        <f>+E37+H37</f>
        <v>0</v>
      </c>
    </row>
    <row r="38" spans="1:14" s="17" customFormat="1" ht="15" customHeight="1" thickBot="1" x14ac:dyDescent="0.25">
      <c r="A38" s="26"/>
      <c r="B38" s="40" t="s">
        <v>8</v>
      </c>
      <c r="C38" s="41" t="s">
        <v>91</v>
      </c>
      <c r="D38" s="45"/>
      <c r="E38" s="7"/>
      <c r="F38" s="10"/>
      <c r="G38" s="43"/>
      <c r="H38" s="3"/>
      <c r="I38" s="44"/>
      <c r="J38" s="15">
        <f>+E38+H38</f>
        <v>0</v>
      </c>
    </row>
    <row r="39" spans="1:14" s="17" customFormat="1" ht="6" customHeight="1" thickBot="1" x14ac:dyDescent="0.3">
      <c r="A39" s="26"/>
      <c r="B39" s="26"/>
      <c r="E39" s="54"/>
      <c r="F39" s="54"/>
      <c r="G39" s="36"/>
      <c r="H39" s="54"/>
      <c r="I39" s="36"/>
      <c r="J39" s="54"/>
    </row>
    <row r="40" spans="1:14" ht="17.100000000000001" customHeight="1" thickBot="1" x14ac:dyDescent="0.3">
      <c r="A40" s="26"/>
      <c r="B40" s="249" t="s">
        <v>92</v>
      </c>
      <c r="C40" s="249"/>
      <c r="D40" s="52"/>
      <c r="E40" s="46">
        <f>ROUND(BL_5!E$34*0.3,2)</f>
        <v>0</v>
      </c>
      <c r="F40" s="68">
        <f>ROUND(BL_5!E$34*0.3,2)</f>
        <v>0</v>
      </c>
      <c r="G40" s="78"/>
      <c r="H40" s="117"/>
      <c r="I40" s="78"/>
      <c r="J40" s="117"/>
    </row>
    <row r="41" spans="1:14" ht="11.25" customHeight="1" thickBot="1" x14ac:dyDescent="0.3"/>
    <row r="42" spans="1:14" ht="18.75" customHeight="1" thickBot="1" x14ac:dyDescent="0.3">
      <c r="B42" s="245" t="s">
        <v>187</v>
      </c>
      <c r="C42" s="246"/>
      <c r="E42" s="87">
        <f>ROUND(MIN(E14,E19)+MIN(E21,E27)+MIN(E29,E33)+MIN(E35,E40),2)</f>
        <v>0</v>
      </c>
      <c r="F42" s="88">
        <f>ROUND(MIN(F14,F19)+MIN(F21,F27)+MIN(F29,F33)+MIN(F35,F40),2)</f>
        <v>0</v>
      </c>
      <c r="H42" s="85">
        <f>ROUND(MIN(H14,H19)+MIN(H21,H27)+MIN(H29,H33)+MIN(H35,H40),2)</f>
        <v>0</v>
      </c>
      <c r="J42" s="85">
        <f>+E42+H42</f>
        <v>0</v>
      </c>
    </row>
    <row r="43" spans="1:14" s="17" customFormat="1" ht="6" customHeight="1" thickBot="1" x14ac:dyDescent="0.3">
      <c r="A43" s="26"/>
      <c r="B43" s="26"/>
      <c r="E43" s="54"/>
      <c r="F43" s="54"/>
      <c r="G43" s="36"/>
      <c r="H43" s="54"/>
      <c r="I43" s="36"/>
      <c r="J43" s="54"/>
    </row>
    <row r="44" spans="1:14" ht="21" customHeight="1" thickBot="1" x14ac:dyDescent="0.3">
      <c r="B44" s="264" t="s">
        <v>190</v>
      </c>
      <c r="C44" s="265"/>
      <c r="D44" s="86"/>
      <c r="E44" s="87">
        <f>+BL_5!E34+BL_6!E42</f>
        <v>0</v>
      </c>
      <c r="F44" s="88">
        <f>+BL_5!F34+BL_6!F42</f>
        <v>0</v>
      </c>
      <c r="H44" s="85">
        <f>+BL_5!H34+BL_6!H42</f>
        <v>0</v>
      </c>
      <c r="J44" s="85">
        <f>+E44+H44</f>
        <v>0</v>
      </c>
    </row>
    <row r="45" spans="1:14" ht="9.75" customHeight="1" thickBot="1" x14ac:dyDescent="0.3">
      <c r="A45" s="21"/>
      <c r="B45" s="21"/>
      <c r="C45" s="21"/>
      <c r="D45" s="26"/>
      <c r="E45" s="24"/>
      <c r="F45" s="24"/>
      <c r="G45" s="25"/>
      <c r="H45" s="24"/>
      <c r="I45" s="25"/>
      <c r="J45" s="24"/>
      <c r="K45" s="21"/>
    </row>
    <row r="46" spans="1:14" ht="17.100000000000001" customHeight="1" thickBot="1" x14ac:dyDescent="0.25">
      <c r="A46" s="26"/>
      <c r="B46" s="262" t="s">
        <v>125</v>
      </c>
      <c r="C46" s="263"/>
      <c r="D46" s="52"/>
      <c r="E46" s="125"/>
      <c r="F46" s="81"/>
      <c r="G46" s="78"/>
      <c r="H46" s="117"/>
      <c r="I46" s="78"/>
      <c r="J46" s="117"/>
    </row>
    <row r="47" spans="1:14" ht="17.100000000000001" customHeight="1" thickBot="1" x14ac:dyDescent="0.3">
      <c r="A47" s="26"/>
      <c r="B47" s="184" t="s">
        <v>188</v>
      </c>
      <c r="C47" s="185"/>
      <c r="D47" s="52"/>
      <c r="E47" s="46">
        <f>ROUND(MIN(10000,E44*0.01),2)</f>
        <v>0</v>
      </c>
      <c r="F47" s="47">
        <f>ROUND(MIN(10000,E44*0.01),2)</f>
        <v>0</v>
      </c>
      <c r="G47" s="78"/>
      <c r="H47" s="261"/>
      <c r="I47" s="261"/>
      <c r="J47" s="261"/>
      <c r="K47" s="261"/>
      <c r="L47" s="261"/>
      <c r="M47" s="261"/>
      <c r="N47" s="261"/>
    </row>
    <row r="48" spans="1:14" s="17" customFormat="1" ht="6" customHeight="1" thickBot="1" x14ac:dyDescent="0.3">
      <c r="A48" s="26"/>
      <c r="B48" s="26"/>
      <c r="E48" s="54"/>
      <c r="F48" s="54"/>
      <c r="G48" s="36"/>
      <c r="H48" s="54"/>
      <c r="I48" s="36"/>
      <c r="J48" s="54"/>
    </row>
    <row r="49" spans="2:14" ht="21" customHeight="1" thickBot="1" x14ac:dyDescent="0.3">
      <c r="B49" s="264" t="s">
        <v>189</v>
      </c>
      <c r="C49" s="265"/>
      <c r="D49" s="86"/>
      <c r="E49" s="87">
        <f>+E44+MIN(IF(ISBLANK(E46),0,E46),E47)</f>
        <v>0</v>
      </c>
      <c r="F49" s="85">
        <f>+F44+MIN(IF(ISBLANK(F46),0,F46),F47)</f>
        <v>0</v>
      </c>
      <c r="H49" s="85">
        <f>+H44</f>
        <v>0</v>
      </c>
      <c r="J49" s="85">
        <f>+E49+H49</f>
        <v>0</v>
      </c>
    </row>
    <row r="50" spans="2:14" ht="13.5" thickBot="1" x14ac:dyDescent="0.3"/>
    <row r="51" spans="2:14" ht="21" customHeight="1" thickBot="1" x14ac:dyDescent="0.3">
      <c r="B51" s="259" t="s">
        <v>129</v>
      </c>
      <c r="C51" s="260"/>
      <c r="D51" s="126"/>
      <c r="E51" s="266" t="str">
        <f>IFERROR(F49/E49,"NO ES POSIBLE CALCULAR")</f>
        <v>NO ES POSIBLE CALCULAR</v>
      </c>
      <c r="F51" s="267"/>
      <c r="G51" s="126"/>
      <c r="H51" s="126"/>
      <c r="I51" s="126"/>
      <c r="J51" s="186"/>
      <c r="K51" s="126"/>
      <c r="L51" s="126"/>
      <c r="M51" s="126"/>
      <c r="N51" s="126"/>
    </row>
  </sheetData>
  <sheetProtection algorithmName="SHA-512" hashValue="rdm46O67wqX9RixFigRUSdSsaJ0uOQRxpgqJrpnkNdjvx+fqXnaOqNP4NN99/eRP/56mAcSPE1t5Nc975FdxEQ==" saltValue="qG2znz+QOVOw1Rupl1/I6w==" spinCount="100000" sheet="1" selectLockedCells="1"/>
  <mergeCells count="20">
    <mergeCell ref="E51:F51"/>
    <mergeCell ref="B42:C42"/>
    <mergeCell ref="B44:C44"/>
    <mergeCell ref="B19:C19"/>
    <mergeCell ref="B21:C21"/>
    <mergeCell ref="B27:C27"/>
    <mergeCell ref="H47:N47"/>
    <mergeCell ref="B46:C46"/>
    <mergeCell ref="E3:F3"/>
    <mergeCell ref="H3:J3"/>
    <mergeCell ref="E5:H5"/>
    <mergeCell ref="B7:J7"/>
    <mergeCell ref="E10:F10"/>
    <mergeCell ref="B14:C14"/>
    <mergeCell ref="B29:C29"/>
    <mergeCell ref="B35:C35"/>
    <mergeCell ref="B40:C40"/>
    <mergeCell ref="B33:C33"/>
    <mergeCell ref="B51:C51"/>
    <mergeCell ref="B49:C49"/>
  </mergeCells>
  <dataValidations count="1">
    <dataValidation type="decimal" operator="greaterThanOrEqual" allowBlank="1" showInputMessage="1" showErrorMessage="1" sqref="E16:F17 H16:H17 E23:F25 H23:H25 E31:F31 E37:F38 H37:H38" xr:uid="{00000000-0002-0000-06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3" fitToHeight="6" orientation="landscape" r:id="rId1"/>
  <headerFooter>
    <oddFooter>&amp;R&amp;10&amp;K007A3D&amp;P de &amp;N</oddFooter>
  </headerFooter>
  <rowBreaks count="1" manualBreakCount="1">
    <brk id="17" min="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">
    <pageSetUpPr fitToPage="1"/>
  </sheetPr>
  <dimension ref="A1:ED91"/>
  <sheetViews>
    <sheetView showGridLines="0" topLeftCell="A4" zoomScale="53" zoomScaleNormal="53" workbookViewId="0">
      <selection activeCell="C64" sqref="C64:AM64"/>
    </sheetView>
  </sheetViews>
  <sheetFormatPr baseColWidth="10" defaultColWidth="1.7109375" defaultRowHeight="12.75" x14ac:dyDescent="0.25"/>
  <cols>
    <col min="1" max="2" width="1.7109375" style="16" customWidth="1"/>
    <col min="3" max="3" width="1.7109375" style="17" customWidth="1"/>
    <col min="4" max="5" width="1.7109375" style="16" customWidth="1"/>
    <col min="6" max="6" width="1.7109375" style="17" customWidth="1"/>
    <col min="7" max="7" width="1.7109375" style="16" customWidth="1"/>
    <col min="8" max="8" width="1.7109375" style="17" customWidth="1"/>
    <col min="9" max="12" width="1.7109375" style="16" customWidth="1"/>
    <col min="13" max="13" width="2.5703125" style="16" customWidth="1"/>
    <col min="14" max="37" width="1.7109375" style="16"/>
    <col min="38" max="38" width="2" style="16" customWidth="1"/>
    <col min="39" max="39" width="7.5703125" style="16" customWidth="1"/>
    <col min="40" max="40" width="2.28515625" style="16" customWidth="1"/>
    <col min="41" max="43" width="1.7109375" style="16"/>
    <col min="44" max="44" width="3.28515625" style="16" customWidth="1"/>
    <col min="45" max="45" width="1.7109375" style="16" customWidth="1"/>
    <col min="46" max="54" width="1.7109375" style="16"/>
    <col min="55" max="55" width="1.7109375" style="16" customWidth="1"/>
    <col min="56" max="57" width="1.7109375" style="16"/>
    <col min="58" max="58" width="2.7109375" style="16" customWidth="1"/>
    <col min="59" max="64" width="1.7109375" style="16"/>
    <col min="65" max="65" width="2.28515625" style="16" customWidth="1"/>
    <col min="66" max="67" width="2.140625" style="16" customWidth="1"/>
    <col min="68" max="68" width="1.7109375" style="16"/>
    <col min="69" max="69" width="1.42578125" style="16" customWidth="1"/>
    <col min="70" max="77" width="1.7109375" style="16"/>
    <col min="78" max="78" width="2.7109375" style="16" customWidth="1"/>
    <col min="79" max="86" width="1.7109375" style="16"/>
    <col min="87" max="87" width="8.28515625" style="16" customWidth="1"/>
    <col min="88" max="88" width="0.28515625" style="16" customWidth="1"/>
    <col min="89" max="89" width="1.7109375" style="16" customWidth="1"/>
    <col min="90" max="16384" width="1.7109375" style="16"/>
  </cols>
  <sheetData>
    <row r="1" spans="1:88" ht="3.75" customHeight="1" x14ac:dyDescent="0.25"/>
    <row r="2" spans="1:88" x14ac:dyDescent="0.2">
      <c r="D2" s="89"/>
      <c r="E2" s="17"/>
      <c r="G2" s="89"/>
      <c r="I2" s="17"/>
    </row>
    <row r="3" spans="1:88" ht="15" customHeight="1" x14ac:dyDescent="0.2">
      <c r="D3" s="20"/>
      <c r="E3" s="20"/>
      <c r="F3" s="20"/>
      <c r="G3" s="20"/>
      <c r="H3" s="20"/>
      <c r="I3" s="20"/>
    </row>
    <row r="4" spans="1:88" ht="14.25" customHeight="1" x14ac:dyDescent="0.2">
      <c r="D4" s="89"/>
      <c r="E4" s="17"/>
      <c r="G4" s="17"/>
      <c r="I4" s="89"/>
    </row>
    <row r="5" spans="1:88" ht="15" customHeight="1" x14ac:dyDescent="0.2">
      <c r="D5" s="20"/>
      <c r="E5" s="20"/>
      <c r="F5" s="20"/>
      <c r="G5" s="20"/>
      <c r="H5" s="20"/>
      <c r="I5" s="90"/>
    </row>
    <row r="6" spans="1:88" ht="10.5" customHeight="1" x14ac:dyDescent="0.25"/>
    <row r="7" spans="1:88" ht="15" customHeight="1" x14ac:dyDescent="0.25">
      <c r="B7" s="99" t="s">
        <v>103</v>
      </c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88" ht="9" customHeight="1" x14ac:dyDescent="0.25">
      <c r="A8" s="21"/>
      <c r="B8" s="21"/>
      <c r="C8" s="26"/>
      <c r="D8" s="24"/>
      <c r="E8" s="24"/>
      <c r="F8" s="25"/>
      <c r="G8" s="24"/>
      <c r="H8" s="25"/>
      <c r="I8" s="24"/>
      <c r="J8" s="21"/>
    </row>
    <row r="9" spans="1:88" ht="15.75" x14ac:dyDescent="0.25">
      <c r="B9" s="339" t="s">
        <v>104</v>
      </c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0"/>
      <c r="AN9" s="340"/>
      <c r="AO9" s="340"/>
      <c r="AP9" s="340"/>
      <c r="AQ9" s="340"/>
      <c r="AR9" s="340"/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340"/>
      <c r="BD9" s="340"/>
      <c r="BE9" s="340"/>
      <c r="BF9" s="340"/>
      <c r="BG9" s="340"/>
      <c r="BH9" s="340"/>
      <c r="BI9" s="340"/>
      <c r="BJ9" s="340"/>
      <c r="BK9" s="340"/>
      <c r="BL9" s="340"/>
      <c r="BM9" s="340"/>
      <c r="BN9" s="340"/>
      <c r="BO9" s="340"/>
      <c r="BP9" s="340"/>
      <c r="BQ9" s="340"/>
      <c r="BR9" s="340"/>
      <c r="BS9" s="340"/>
      <c r="BT9" s="340"/>
      <c r="BU9" s="340"/>
      <c r="BV9" s="340"/>
      <c r="BW9" s="340"/>
      <c r="BX9" s="340"/>
      <c r="BY9" s="340"/>
      <c r="BZ9" s="340"/>
      <c r="CA9" s="340"/>
      <c r="CB9" s="340"/>
      <c r="CC9" s="340"/>
      <c r="CD9" s="340"/>
      <c r="CE9" s="340"/>
      <c r="CF9" s="340"/>
      <c r="CG9" s="340"/>
      <c r="CH9" s="340"/>
      <c r="CI9" s="340"/>
      <c r="CJ9" s="341"/>
    </row>
    <row r="10" spans="1:88" s="93" customFormat="1" ht="5.25" customHeight="1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</row>
    <row r="11" spans="1:88" s="93" customFormat="1" ht="15" customHeight="1" x14ac:dyDescent="0.25">
      <c r="A11" s="92"/>
      <c r="B11" s="91" t="s">
        <v>93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268">
        <f>IF(Datos_Generales!$N$10="","",Datos_Generales!$N$10)</f>
        <v>2025</v>
      </c>
      <c r="O11" s="269"/>
      <c r="P11" s="269"/>
      <c r="Q11" s="269"/>
      <c r="R11" s="269"/>
      <c r="S11" s="269"/>
      <c r="T11" s="97"/>
      <c r="U11" s="268" t="str">
        <f>IF(Datos_Generales!$AA$10="","",Datos_Generales!$AA$10)</f>
        <v>LÍNEA 3:PRODUCCIÓN DE DOCUMENTALES.</v>
      </c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69"/>
      <c r="BB11" s="269"/>
      <c r="BC11" s="269"/>
      <c r="BD11" s="269"/>
      <c r="BE11" s="269"/>
      <c r="BF11" s="269"/>
      <c r="BG11" s="269"/>
      <c r="BH11" s="269"/>
      <c r="BI11" s="269"/>
      <c r="BJ11" s="269"/>
      <c r="BK11" s="269"/>
      <c r="BL11" s="269"/>
      <c r="BM11" s="269"/>
      <c r="BN11" s="269"/>
      <c r="BO11" s="269"/>
      <c r="BP11" s="269"/>
      <c r="BQ11" s="269"/>
      <c r="BR11" s="269"/>
      <c r="BS11" s="269"/>
      <c r="BT11" s="269"/>
      <c r="BU11" s="269"/>
      <c r="BV11" s="269"/>
      <c r="BW11" s="269"/>
      <c r="BX11" s="269"/>
      <c r="BY11" s="269"/>
      <c r="BZ11" s="269"/>
      <c r="CA11" s="269"/>
      <c r="CB11" s="269"/>
      <c r="CC11" s="269"/>
      <c r="CD11" s="269"/>
      <c r="CE11" s="269"/>
      <c r="CF11" s="269"/>
      <c r="CG11" s="269"/>
      <c r="CH11" s="269"/>
      <c r="CI11" s="269"/>
      <c r="CJ11" s="282"/>
    </row>
    <row r="12" spans="1:88" s="93" customFormat="1" ht="6" customHeight="1" x14ac:dyDescent="0.25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</row>
    <row r="13" spans="1:88" s="93" customFormat="1" ht="15" customHeight="1" x14ac:dyDescent="0.25">
      <c r="A13" s="92"/>
      <c r="B13" s="91" t="s">
        <v>96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268" t="str">
        <f>IF(Datos_Generales!$N$12="","",Datos_Generales!$N$12)</f>
        <v/>
      </c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  <c r="AN13" s="269"/>
      <c r="AO13" s="269"/>
      <c r="AP13" s="269"/>
      <c r="AQ13" s="269"/>
      <c r="AR13" s="269"/>
      <c r="AS13" s="269"/>
      <c r="AT13" s="269"/>
      <c r="AU13" s="269"/>
      <c r="AV13" s="269"/>
      <c r="AW13" s="269"/>
      <c r="AX13" s="269"/>
      <c r="AY13" s="269"/>
      <c r="AZ13" s="269"/>
      <c r="BA13" s="269"/>
      <c r="BB13" s="269"/>
      <c r="BC13" s="269"/>
      <c r="BD13" s="269"/>
      <c r="BE13" s="269"/>
      <c r="BF13" s="269"/>
      <c r="BG13" s="269"/>
      <c r="BH13" s="269"/>
      <c r="BI13" s="269"/>
      <c r="BJ13" s="269"/>
      <c r="BK13" s="269"/>
      <c r="BL13" s="269"/>
      <c r="BM13" s="269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69"/>
      <c r="BY13" s="269"/>
      <c r="BZ13" s="269"/>
      <c r="CA13" s="269"/>
      <c r="CB13" s="269"/>
      <c r="CC13" s="269"/>
      <c r="CD13" s="269"/>
      <c r="CE13" s="269"/>
      <c r="CF13" s="269"/>
      <c r="CG13" s="269"/>
      <c r="CH13" s="269"/>
      <c r="CI13" s="269"/>
      <c r="CJ13" s="282"/>
    </row>
    <row r="14" spans="1:88" s="93" customFormat="1" ht="6" customHeight="1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</row>
    <row r="15" spans="1:88" s="93" customFormat="1" ht="15" customHeight="1" x14ac:dyDescent="0.25">
      <c r="A15" s="92"/>
      <c r="B15" s="91" t="s">
        <v>94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6"/>
      <c r="O15" s="96"/>
      <c r="P15" s="96"/>
      <c r="Q15" s="268" t="str">
        <f>IF(Datos_Generales!$Q$14="","",Datos_Generales!$Q$14)</f>
        <v/>
      </c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  <c r="BS15" s="269"/>
      <c r="BT15" s="269"/>
      <c r="BU15" s="269"/>
      <c r="BV15" s="269"/>
      <c r="BW15" s="269"/>
      <c r="BX15" s="269"/>
      <c r="BY15" s="269"/>
      <c r="BZ15" s="269"/>
      <c r="CA15" s="269"/>
      <c r="CB15" s="269"/>
      <c r="CC15" s="269"/>
      <c r="CD15" s="269"/>
      <c r="CE15" s="269"/>
      <c r="CF15" s="269"/>
      <c r="CG15" s="269"/>
      <c r="CH15" s="269"/>
      <c r="CI15" s="269"/>
      <c r="CJ15" s="282"/>
    </row>
    <row r="16" spans="1:88" s="93" customFormat="1" ht="6" customHeight="1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</row>
    <row r="17" spans="1:88" s="93" customFormat="1" ht="15" customHeight="1" x14ac:dyDescent="0.25">
      <c r="A17" s="92"/>
      <c r="B17" s="91" t="s">
        <v>102</v>
      </c>
      <c r="C17" s="92"/>
      <c r="D17" s="92"/>
      <c r="E17" s="92"/>
      <c r="F17" s="92"/>
      <c r="G17" s="92"/>
      <c r="H17" s="92"/>
      <c r="I17" s="92"/>
      <c r="J17" s="92"/>
      <c r="K17" s="92"/>
      <c r="L17" s="268" t="str">
        <f>IF(Datos_Generales!$L$16="","",Datos_Generales!$L$16)</f>
        <v/>
      </c>
      <c r="M17" s="269"/>
      <c r="N17" s="269"/>
      <c r="O17" s="282"/>
      <c r="P17" s="92"/>
      <c r="Q17" s="91" t="s">
        <v>101</v>
      </c>
      <c r="R17" s="92"/>
      <c r="S17" s="92"/>
      <c r="T17" s="92"/>
      <c r="U17" s="92"/>
      <c r="V17" s="92"/>
      <c r="W17" s="92"/>
      <c r="X17" s="92"/>
      <c r="Y17" s="268" t="str">
        <f>IF(Datos_Generales!$J$24="","",Datos_Generales!$J$24)</f>
        <v/>
      </c>
      <c r="Z17" s="269"/>
      <c r="AA17" s="269"/>
      <c r="AB17" s="28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</row>
    <row r="18" spans="1:88" s="93" customFormat="1" ht="6" customHeight="1" x14ac:dyDescent="0.25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</row>
    <row r="19" spans="1:88" s="93" customFormat="1" ht="15" customHeight="1" x14ac:dyDescent="0.25">
      <c r="A19" s="92"/>
      <c r="B19" s="91" t="s">
        <v>97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268" t="str">
        <f>IF(Datos_Generales!$M$18="","",Datos_Generales!$M$18)</f>
        <v/>
      </c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69"/>
      <c r="AZ19" s="269"/>
      <c r="BA19" s="269"/>
      <c r="BB19" s="269"/>
      <c r="BC19" s="269"/>
      <c r="BD19" s="269"/>
      <c r="BE19" s="269"/>
      <c r="BF19" s="269"/>
      <c r="BG19" s="269"/>
      <c r="BH19" s="269"/>
      <c r="BI19" s="269"/>
      <c r="BJ19" s="269"/>
      <c r="BK19" s="282"/>
      <c r="BM19" s="96" t="s">
        <v>98</v>
      </c>
      <c r="BN19" s="98"/>
      <c r="BO19" s="98"/>
      <c r="BP19" s="98"/>
      <c r="BQ19" s="98"/>
      <c r="BR19" s="98"/>
      <c r="BS19" s="98"/>
      <c r="BT19" s="98"/>
      <c r="BU19" s="98"/>
      <c r="BV19" s="187" t="str">
        <f>IF(Datos_Generales!$BC$18="","",Datos_Generales!$BC$18)</f>
        <v/>
      </c>
      <c r="BW19" s="188"/>
      <c r="BX19" s="188"/>
      <c r="BY19" s="188"/>
      <c r="BZ19" s="188"/>
      <c r="CA19" s="188"/>
      <c r="CB19" s="188"/>
      <c r="CC19" s="188"/>
      <c r="CD19" s="188"/>
      <c r="CE19" s="188"/>
      <c r="CF19" s="188"/>
      <c r="CG19" s="188"/>
      <c r="CH19" s="188"/>
      <c r="CI19" s="189"/>
    </row>
    <row r="20" spans="1:88" s="93" customFormat="1" ht="6" customHeight="1" x14ac:dyDescent="0.2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</row>
    <row r="21" spans="1:88" s="93" customFormat="1" ht="15" customHeight="1" x14ac:dyDescent="0.25">
      <c r="A21" s="92"/>
      <c r="B21" s="91" t="s">
        <v>99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268" t="str">
        <f>IF(Datos_Generales!$M$18="","",Datos_Generales!$M$18)</f>
        <v/>
      </c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82"/>
      <c r="BM21" s="96" t="s">
        <v>98</v>
      </c>
      <c r="BN21" s="98"/>
      <c r="BO21" s="98"/>
      <c r="BP21" s="98"/>
      <c r="BQ21" s="98"/>
      <c r="BR21" s="98"/>
      <c r="BS21" s="98"/>
      <c r="BT21" s="98"/>
      <c r="BU21" s="98"/>
      <c r="BV21" s="187" t="str">
        <f>IF(Datos_Generales!$BC$20="","",Datos_Generales!$BC$20)</f>
        <v/>
      </c>
      <c r="BW21" s="188"/>
      <c r="BX21" s="188"/>
      <c r="BY21" s="188"/>
      <c r="BZ21" s="188"/>
      <c r="CA21" s="188"/>
      <c r="CB21" s="188"/>
      <c r="CC21" s="188"/>
      <c r="CD21" s="188"/>
      <c r="CE21" s="188"/>
      <c r="CF21" s="188"/>
      <c r="CG21" s="188"/>
      <c r="CH21" s="188"/>
      <c r="CI21" s="189"/>
    </row>
    <row r="22" spans="1:88" s="93" customFormat="1" ht="6" customHeight="1" x14ac:dyDescent="0.25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</row>
    <row r="23" spans="1:88" s="93" customFormat="1" ht="15" customHeight="1" x14ac:dyDescent="0.25">
      <c r="A23" s="92"/>
      <c r="B23" s="91" t="s">
        <v>100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268" t="str">
        <f>IF(Datos_Generales!$M$18="","",Datos_Generales!$M$18)</f>
        <v/>
      </c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9"/>
      <c r="AR23" s="269"/>
      <c r="AS23" s="269"/>
      <c r="AT23" s="269"/>
      <c r="AU23" s="269"/>
      <c r="AV23" s="269"/>
      <c r="AW23" s="269"/>
      <c r="AX23" s="269"/>
      <c r="AY23" s="269"/>
      <c r="AZ23" s="269"/>
      <c r="BA23" s="269"/>
      <c r="BB23" s="269"/>
      <c r="BC23" s="269"/>
      <c r="BD23" s="269"/>
      <c r="BE23" s="269"/>
      <c r="BF23" s="269"/>
      <c r="BG23" s="269"/>
      <c r="BH23" s="269"/>
      <c r="BI23" s="269"/>
      <c r="BJ23" s="269"/>
      <c r="BK23" s="282"/>
      <c r="BM23" s="96" t="s">
        <v>98</v>
      </c>
      <c r="BN23" s="98"/>
      <c r="BO23" s="98"/>
      <c r="BP23" s="98"/>
      <c r="BQ23" s="98"/>
      <c r="BR23" s="98"/>
      <c r="BS23" s="98"/>
      <c r="BT23" s="98"/>
      <c r="BU23" s="98"/>
      <c r="BV23" s="187" t="str">
        <f>IF(Datos_Generales!$BC$22="","",Datos_Generales!$BC$22)</f>
        <v/>
      </c>
      <c r="BW23" s="188"/>
      <c r="BX23" s="188"/>
      <c r="BY23" s="188"/>
      <c r="BZ23" s="188"/>
      <c r="CA23" s="188"/>
      <c r="CB23" s="188"/>
      <c r="CC23" s="188"/>
      <c r="CD23" s="188"/>
      <c r="CE23" s="188"/>
      <c r="CF23" s="188"/>
      <c r="CG23" s="188"/>
      <c r="CH23" s="188"/>
      <c r="CI23" s="189"/>
    </row>
    <row r="24" spans="1:88" s="93" customFormat="1" ht="12.75" customHeight="1" x14ac:dyDescent="0.25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</row>
    <row r="25" spans="1:88" ht="15.75" x14ac:dyDescent="0.25">
      <c r="B25" s="339" t="s">
        <v>105</v>
      </c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340"/>
      <c r="AN25" s="340"/>
      <c r="AO25" s="340"/>
      <c r="AP25" s="340"/>
      <c r="AQ25" s="340"/>
      <c r="AR25" s="340"/>
      <c r="AS25" s="340"/>
      <c r="AT25" s="340"/>
      <c r="AU25" s="340"/>
      <c r="AV25" s="340"/>
      <c r="AW25" s="340"/>
      <c r="AX25" s="340"/>
      <c r="AY25" s="340"/>
      <c r="AZ25" s="340"/>
      <c r="BA25" s="340"/>
      <c r="BB25" s="340"/>
      <c r="BC25" s="340"/>
      <c r="BD25" s="340"/>
      <c r="BE25" s="340"/>
      <c r="BF25" s="340"/>
      <c r="BG25" s="340"/>
      <c r="BH25" s="340"/>
      <c r="BI25" s="340"/>
      <c r="BJ25" s="340"/>
      <c r="BK25" s="340"/>
      <c r="BL25" s="340"/>
      <c r="BM25" s="340"/>
      <c r="BN25" s="340"/>
      <c r="BO25" s="340"/>
      <c r="BP25" s="340"/>
      <c r="BQ25" s="340"/>
      <c r="BR25" s="340"/>
      <c r="BS25" s="340"/>
      <c r="BT25" s="340"/>
      <c r="BU25" s="340"/>
      <c r="BV25" s="340"/>
      <c r="BW25" s="340"/>
      <c r="BX25" s="340"/>
      <c r="BY25" s="340"/>
      <c r="BZ25" s="340"/>
      <c r="CA25" s="340"/>
      <c r="CB25" s="340"/>
      <c r="CC25" s="340"/>
      <c r="CD25" s="340"/>
      <c r="CE25" s="340"/>
      <c r="CF25" s="340"/>
      <c r="CG25" s="340"/>
      <c r="CH25" s="340"/>
      <c r="CI25" s="341"/>
    </row>
    <row r="26" spans="1:88" s="93" customFormat="1" ht="3.75" customHeight="1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</row>
    <row r="27" spans="1:88" s="93" customFormat="1" ht="30" customHeight="1" x14ac:dyDescent="0.25">
      <c r="A27" s="92"/>
      <c r="B27" s="232" t="s">
        <v>124</v>
      </c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2"/>
    </row>
    <row r="28" spans="1:88" s="93" customFormat="1" ht="6" customHeight="1" thickBot="1" x14ac:dyDescent="0.3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</row>
    <row r="29" spans="1:88" s="93" customFormat="1" ht="28.5" customHeight="1" x14ac:dyDescent="0.25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283" t="s">
        <v>113</v>
      </c>
      <c r="AO29" s="284"/>
      <c r="AP29" s="284"/>
      <c r="AQ29" s="284"/>
      <c r="AR29" s="284"/>
      <c r="AS29" s="284"/>
      <c r="AT29" s="284"/>
      <c r="AU29" s="284"/>
      <c r="AV29" s="285"/>
      <c r="AW29" s="92"/>
      <c r="AX29" s="286" t="s">
        <v>116</v>
      </c>
      <c r="AY29" s="284"/>
      <c r="AZ29" s="284"/>
      <c r="BA29" s="284"/>
      <c r="BB29" s="284"/>
      <c r="BC29" s="284"/>
      <c r="BD29" s="284"/>
      <c r="BE29" s="284"/>
      <c r="BF29" s="285"/>
      <c r="BG29" s="92"/>
      <c r="BH29" s="286" t="s">
        <v>170</v>
      </c>
      <c r="BI29" s="284"/>
      <c r="BJ29" s="284"/>
      <c r="BK29" s="284"/>
      <c r="BL29" s="284"/>
      <c r="BM29" s="284"/>
      <c r="BN29" s="284"/>
      <c r="BO29" s="284"/>
      <c r="BP29" s="285"/>
      <c r="BR29" s="286" t="s">
        <v>171</v>
      </c>
      <c r="BS29" s="284"/>
      <c r="BT29" s="284"/>
      <c r="BU29" s="284"/>
      <c r="BV29" s="284"/>
      <c r="BW29" s="284"/>
      <c r="BX29" s="284"/>
      <c r="BY29" s="284"/>
      <c r="BZ29" s="285"/>
      <c r="CA29" s="92"/>
      <c r="CB29" s="286" t="s">
        <v>172</v>
      </c>
      <c r="CC29" s="284"/>
      <c r="CD29" s="284"/>
      <c r="CE29" s="284"/>
      <c r="CF29" s="284"/>
      <c r="CG29" s="284"/>
      <c r="CH29" s="284"/>
      <c r="CI29" s="284"/>
      <c r="CJ29" s="285"/>
    </row>
    <row r="30" spans="1:88" s="17" customFormat="1" ht="28.5" customHeight="1" thickBot="1" x14ac:dyDescent="0.3">
      <c r="A30" s="26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279" t="s">
        <v>112</v>
      </c>
      <c r="AO30" s="280"/>
      <c r="AP30" s="280"/>
      <c r="AQ30" s="280"/>
      <c r="AR30" s="280"/>
      <c r="AS30" s="280"/>
      <c r="AT30" s="280"/>
      <c r="AU30" s="280"/>
      <c r="AV30" s="281"/>
      <c r="AW30" s="110"/>
      <c r="AX30" s="279" t="s">
        <v>115</v>
      </c>
      <c r="AY30" s="280"/>
      <c r="AZ30" s="280"/>
      <c r="BA30" s="280"/>
      <c r="BB30" s="280"/>
      <c r="BC30" s="280"/>
      <c r="BD30" s="280"/>
      <c r="BE30" s="280"/>
      <c r="BF30" s="281"/>
      <c r="BG30" s="110"/>
      <c r="BH30" s="279" t="s">
        <v>114</v>
      </c>
      <c r="BI30" s="280"/>
      <c r="BJ30" s="280"/>
      <c r="BK30" s="280"/>
      <c r="BL30" s="280"/>
      <c r="BM30" s="280"/>
      <c r="BN30" s="280"/>
      <c r="BO30" s="280"/>
      <c r="BP30" s="281"/>
      <c r="BR30" s="279" t="s">
        <v>114</v>
      </c>
      <c r="BS30" s="280"/>
      <c r="BT30" s="280"/>
      <c r="BU30" s="280"/>
      <c r="BV30" s="280"/>
      <c r="BW30" s="280"/>
      <c r="BX30" s="280"/>
      <c r="BY30" s="280"/>
      <c r="BZ30" s="281"/>
      <c r="CA30" s="110"/>
      <c r="CB30" s="279" t="s">
        <v>114</v>
      </c>
      <c r="CC30" s="280"/>
      <c r="CD30" s="280"/>
      <c r="CE30" s="280"/>
      <c r="CF30" s="280"/>
      <c r="CG30" s="280"/>
      <c r="CH30" s="280"/>
      <c r="CI30" s="280"/>
      <c r="CJ30" s="281"/>
    </row>
    <row r="31" spans="1:88" s="93" customFormat="1" ht="5.25" customHeight="1" thickBot="1" x14ac:dyDescent="0.3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</row>
    <row r="32" spans="1:88" s="93" customFormat="1" ht="15" customHeight="1" thickBot="1" x14ac:dyDescent="0.3">
      <c r="A32" s="92"/>
      <c r="B32" s="92"/>
      <c r="C32" s="288" t="s">
        <v>109</v>
      </c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90"/>
      <c r="AN32" s="287"/>
      <c r="AO32" s="287"/>
      <c r="AP32" s="287"/>
      <c r="AQ32" s="287"/>
      <c r="AR32" s="287"/>
      <c r="AS32" s="287"/>
      <c r="AT32" s="287"/>
      <c r="AU32" s="287"/>
      <c r="AV32" s="287"/>
      <c r="AW32" s="17"/>
      <c r="AX32" s="287"/>
      <c r="AY32" s="287"/>
      <c r="AZ32" s="287"/>
      <c r="BA32" s="287"/>
      <c r="BB32" s="287"/>
      <c r="BC32" s="287"/>
      <c r="BD32" s="287"/>
      <c r="BE32" s="287"/>
      <c r="BF32" s="287"/>
      <c r="BG32" s="17"/>
      <c r="BH32" s="276">
        <f>ROUND(SUM(BH34:BP37),2)</f>
        <v>0</v>
      </c>
      <c r="BI32" s="277"/>
      <c r="BJ32" s="277"/>
      <c r="BK32" s="277"/>
      <c r="BL32" s="277"/>
      <c r="BM32" s="277"/>
      <c r="BN32" s="277"/>
      <c r="BO32" s="277"/>
      <c r="BP32" s="278"/>
      <c r="BR32" s="276">
        <f>ROUND(SUM(BR34:BZ37),2)</f>
        <v>0</v>
      </c>
      <c r="BS32" s="277"/>
      <c r="BT32" s="277"/>
      <c r="BU32" s="277"/>
      <c r="BV32" s="277"/>
      <c r="BW32" s="277"/>
      <c r="BX32" s="277"/>
      <c r="BY32" s="277"/>
      <c r="BZ32" s="278"/>
      <c r="CA32" s="17"/>
      <c r="CB32" s="276">
        <f>ROUND(SUM(CB34:CJ37),2)</f>
        <v>0</v>
      </c>
      <c r="CC32" s="277"/>
      <c r="CD32" s="277"/>
      <c r="CE32" s="277"/>
      <c r="CF32" s="277"/>
      <c r="CG32" s="277"/>
      <c r="CH32" s="277"/>
      <c r="CI32" s="277"/>
      <c r="CJ32" s="278"/>
    </row>
    <row r="33" spans="1:102" s="93" customFormat="1" ht="5.25" customHeight="1" x14ac:dyDescent="0.25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G33" s="92"/>
      <c r="BH33" s="114"/>
      <c r="BI33" s="114"/>
      <c r="BJ33" s="114"/>
      <c r="BK33" s="114"/>
      <c r="BL33" s="114"/>
      <c r="BM33" s="114"/>
      <c r="BN33" s="114"/>
      <c r="BO33" s="114"/>
      <c r="BP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92"/>
      <c r="CB33" s="114"/>
      <c r="CC33" s="114"/>
      <c r="CD33" s="114"/>
      <c r="CE33" s="114"/>
      <c r="CF33" s="114"/>
      <c r="CG33" s="114"/>
      <c r="CH33" s="114"/>
      <c r="CI33" s="114"/>
      <c r="CJ33" s="114"/>
    </row>
    <row r="34" spans="1:102" s="93" customFormat="1" ht="15" customHeight="1" x14ac:dyDescent="0.25">
      <c r="A34" s="92"/>
      <c r="B34" s="92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70"/>
      <c r="AO34" s="271"/>
      <c r="AP34" s="271"/>
      <c r="AQ34" s="271"/>
      <c r="AR34" s="271"/>
      <c r="AS34" s="271"/>
      <c r="AT34" s="271"/>
      <c r="AU34" s="271"/>
      <c r="AV34" s="272"/>
      <c r="AW34" s="111"/>
      <c r="AX34" s="273"/>
      <c r="AY34" s="274"/>
      <c r="AZ34" s="274"/>
      <c r="BA34" s="274"/>
      <c r="BB34" s="274"/>
      <c r="BC34" s="274"/>
      <c r="BD34" s="274"/>
      <c r="BE34" s="274"/>
      <c r="BF34" s="275"/>
      <c r="BG34" s="111"/>
      <c r="BH34" s="294"/>
      <c r="BI34" s="295"/>
      <c r="BJ34" s="295"/>
      <c r="BK34" s="295"/>
      <c r="BL34" s="295"/>
      <c r="BM34" s="295"/>
      <c r="BN34" s="295"/>
      <c r="BO34" s="295"/>
      <c r="BP34" s="296"/>
      <c r="BR34" s="294"/>
      <c r="BS34" s="295"/>
      <c r="BT34" s="295"/>
      <c r="BU34" s="295"/>
      <c r="BV34" s="295"/>
      <c r="BW34" s="295"/>
      <c r="BX34" s="295"/>
      <c r="BY34" s="295"/>
      <c r="BZ34" s="296"/>
      <c r="CA34" s="111"/>
      <c r="CB34" s="321">
        <f>SUM(BH34,BR34)</f>
        <v>0</v>
      </c>
      <c r="CC34" s="322"/>
      <c r="CD34" s="322"/>
      <c r="CE34" s="322"/>
      <c r="CF34" s="322"/>
      <c r="CG34" s="322"/>
      <c r="CH34" s="322"/>
      <c r="CI34" s="322"/>
      <c r="CJ34" s="323"/>
    </row>
    <row r="35" spans="1:102" s="93" customFormat="1" ht="15" customHeight="1" x14ac:dyDescent="0.25">
      <c r="A35" s="92"/>
      <c r="B35" s="92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70"/>
      <c r="AO35" s="271"/>
      <c r="AP35" s="271"/>
      <c r="AQ35" s="271"/>
      <c r="AR35" s="271"/>
      <c r="AS35" s="271"/>
      <c r="AT35" s="271"/>
      <c r="AU35" s="271"/>
      <c r="AV35" s="272"/>
      <c r="AW35" s="111"/>
      <c r="AX35" s="273"/>
      <c r="AY35" s="274"/>
      <c r="AZ35" s="274"/>
      <c r="BA35" s="274"/>
      <c r="BB35" s="274"/>
      <c r="BC35" s="274"/>
      <c r="BD35" s="274"/>
      <c r="BE35" s="274"/>
      <c r="BF35" s="275"/>
      <c r="BG35" s="111"/>
      <c r="BH35" s="294"/>
      <c r="BI35" s="295"/>
      <c r="BJ35" s="295"/>
      <c r="BK35" s="295"/>
      <c r="BL35" s="295"/>
      <c r="BM35" s="295"/>
      <c r="BN35" s="295"/>
      <c r="BO35" s="295"/>
      <c r="BP35" s="296"/>
      <c r="BR35" s="294"/>
      <c r="BS35" s="295"/>
      <c r="BT35" s="295"/>
      <c r="BU35" s="295"/>
      <c r="BV35" s="295"/>
      <c r="BW35" s="295"/>
      <c r="BX35" s="295"/>
      <c r="BY35" s="295"/>
      <c r="BZ35" s="296"/>
      <c r="CA35" s="111"/>
      <c r="CB35" s="321">
        <f>SUM(BH35,BR35)</f>
        <v>0</v>
      </c>
      <c r="CC35" s="322"/>
      <c r="CD35" s="322"/>
      <c r="CE35" s="322"/>
      <c r="CF35" s="322"/>
      <c r="CG35" s="322"/>
      <c r="CH35" s="322"/>
      <c r="CI35" s="322"/>
      <c r="CJ35" s="323"/>
    </row>
    <row r="36" spans="1:102" s="93" customFormat="1" ht="15" customHeight="1" x14ac:dyDescent="0.25">
      <c r="A36" s="92"/>
      <c r="B36" s="92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70"/>
      <c r="AO36" s="271"/>
      <c r="AP36" s="271"/>
      <c r="AQ36" s="271"/>
      <c r="AR36" s="271"/>
      <c r="AS36" s="271"/>
      <c r="AT36" s="271"/>
      <c r="AU36" s="271"/>
      <c r="AV36" s="272"/>
      <c r="AW36" s="111"/>
      <c r="AX36" s="273"/>
      <c r="AY36" s="274"/>
      <c r="AZ36" s="274"/>
      <c r="BA36" s="274"/>
      <c r="BB36" s="274"/>
      <c r="BC36" s="274"/>
      <c r="BD36" s="274"/>
      <c r="BE36" s="274"/>
      <c r="BF36" s="275"/>
      <c r="BG36" s="111"/>
      <c r="BH36" s="294"/>
      <c r="BI36" s="295"/>
      <c r="BJ36" s="295"/>
      <c r="BK36" s="295"/>
      <c r="BL36" s="295"/>
      <c r="BM36" s="295"/>
      <c r="BN36" s="295"/>
      <c r="BO36" s="295"/>
      <c r="BP36" s="296"/>
      <c r="BR36" s="294"/>
      <c r="BS36" s="295"/>
      <c r="BT36" s="295"/>
      <c r="BU36" s="295"/>
      <c r="BV36" s="295"/>
      <c r="BW36" s="295"/>
      <c r="BX36" s="295"/>
      <c r="BY36" s="295"/>
      <c r="BZ36" s="296"/>
      <c r="CA36" s="111"/>
      <c r="CB36" s="321">
        <f>SUM(BH36,BR36)</f>
        <v>0</v>
      </c>
      <c r="CC36" s="322"/>
      <c r="CD36" s="322"/>
      <c r="CE36" s="322"/>
      <c r="CF36" s="322"/>
      <c r="CG36" s="322"/>
      <c r="CH36" s="322"/>
      <c r="CI36" s="322"/>
      <c r="CJ36" s="323"/>
    </row>
    <row r="37" spans="1:102" s="93" customFormat="1" ht="15" customHeight="1" x14ac:dyDescent="0.25">
      <c r="A37" s="92"/>
      <c r="B37" s="92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70"/>
      <c r="AO37" s="271"/>
      <c r="AP37" s="271"/>
      <c r="AQ37" s="271"/>
      <c r="AR37" s="271"/>
      <c r="AS37" s="271"/>
      <c r="AT37" s="271"/>
      <c r="AU37" s="271"/>
      <c r="AV37" s="272"/>
      <c r="AW37" s="111"/>
      <c r="AX37" s="273"/>
      <c r="AY37" s="274"/>
      <c r="AZ37" s="274"/>
      <c r="BA37" s="274"/>
      <c r="BB37" s="274"/>
      <c r="BC37" s="274"/>
      <c r="BD37" s="274"/>
      <c r="BE37" s="274"/>
      <c r="BF37" s="275"/>
      <c r="BG37" s="111"/>
      <c r="BH37" s="294"/>
      <c r="BI37" s="295"/>
      <c r="BJ37" s="295"/>
      <c r="BK37" s="295"/>
      <c r="BL37" s="295"/>
      <c r="BM37" s="295"/>
      <c r="BN37" s="295"/>
      <c r="BO37" s="295"/>
      <c r="BP37" s="296"/>
      <c r="BR37" s="294"/>
      <c r="BS37" s="295"/>
      <c r="BT37" s="295"/>
      <c r="BU37" s="295"/>
      <c r="BV37" s="295"/>
      <c r="BW37" s="295"/>
      <c r="BX37" s="295"/>
      <c r="BY37" s="295"/>
      <c r="BZ37" s="296"/>
      <c r="CA37" s="111"/>
      <c r="CB37" s="321">
        <f>SUM(BH37,BR37)</f>
        <v>0</v>
      </c>
      <c r="CC37" s="322"/>
      <c r="CD37" s="322"/>
      <c r="CE37" s="322"/>
      <c r="CF37" s="322"/>
      <c r="CG37" s="322"/>
      <c r="CH37" s="322"/>
      <c r="CI37" s="322"/>
      <c r="CJ37" s="323"/>
    </row>
    <row r="38" spans="1:102" s="95" customFormat="1" ht="15" customHeight="1" thickBot="1" x14ac:dyDescent="0.3">
      <c r="A38" s="94"/>
      <c r="B38" s="94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2"/>
      <c r="AO38" s="112"/>
      <c r="AP38" s="112"/>
      <c r="AQ38" s="112"/>
      <c r="AR38" s="112"/>
      <c r="AS38" s="112"/>
      <c r="AT38" s="112"/>
      <c r="AU38" s="112"/>
      <c r="AV38" s="112"/>
      <c r="AW38" s="113"/>
      <c r="AX38" s="120"/>
      <c r="AY38" s="120"/>
      <c r="AZ38" s="120"/>
      <c r="BA38" s="120"/>
      <c r="BB38" s="120"/>
      <c r="BC38" s="120"/>
      <c r="BD38" s="121"/>
      <c r="BE38" s="121"/>
      <c r="BF38" s="121"/>
      <c r="BG38" s="113"/>
      <c r="BH38" s="115"/>
      <c r="BI38" s="115"/>
      <c r="BJ38" s="115"/>
      <c r="BK38" s="115"/>
      <c r="BL38" s="115"/>
      <c r="BM38" s="115"/>
      <c r="BN38" s="115"/>
      <c r="BO38" s="115"/>
      <c r="BP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3"/>
      <c r="CB38" s="115"/>
      <c r="CC38" s="115"/>
      <c r="CD38" s="115"/>
      <c r="CE38" s="115"/>
      <c r="CF38" s="115"/>
      <c r="CG38" s="115"/>
      <c r="CH38" s="115"/>
      <c r="CI38" s="115"/>
      <c r="CJ38" s="115"/>
    </row>
    <row r="39" spans="1:102" s="93" customFormat="1" ht="15" customHeight="1" thickBot="1" x14ac:dyDescent="0.3">
      <c r="A39" s="92"/>
      <c r="B39" s="92"/>
      <c r="C39" s="288" t="s">
        <v>110</v>
      </c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90"/>
      <c r="AN39" s="292"/>
      <c r="AO39" s="292"/>
      <c r="AP39" s="292"/>
      <c r="AQ39" s="292"/>
      <c r="AR39" s="292"/>
      <c r="AS39" s="292"/>
      <c r="AT39" s="292"/>
      <c r="AU39" s="292"/>
      <c r="AV39" s="292"/>
      <c r="AW39" s="17"/>
      <c r="AX39" s="293"/>
      <c r="AY39" s="293"/>
      <c r="AZ39" s="293"/>
      <c r="BA39" s="293"/>
      <c r="BB39" s="293"/>
      <c r="BC39" s="293"/>
      <c r="BD39" s="293"/>
      <c r="BE39" s="293"/>
      <c r="BF39" s="293"/>
      <c r="BG39" s="17"/>
      <c r="BH39" s="276">
        <f>ROUND(SUM(BH41:BP44),2)</f>
        <v>0</v>
      </c>
      <c r="BI39" s="277"/>
      <c r="BJ39" s="277"/>
      <c r="BK39" s="277"/>
      <c r="BL39" s="277"/>
      <c r="BM39" s="277"/>
      <c r="BN39" s="277"/>
      <c r="BO39" s="277"/>
      <c r="BP39" s="278"/>
      <c r="BR39" s="276">
        <f>ROUND(SUM(BR41:BZ44),2)</f>
        <v>0</v>
      </c>
      <c r="BS39" s="277"/>
      <c r="BT39" s="277"/>
      <c r="BU39" s="277"/>
      <c r="BV39" s="277"/>
      <c r="BW39" s="277"/>
      <c r="BX39" s="277"/>
      <c r="BY39" s="277"/>
      <c r="BZ39" s="278"/>
      <c r="CA39" s="17"/>
      <c r="CB39" s="276">
        <f>ROUND(SUM(CB41:CJ44),2)</f>
        <v>0</v>
      </c>
      <c r="CC39" s="277"/>
      <c r="CD39" s="277"/>
      <c r="CE39" s="277"/>
      <c r="CF39" s="277"/>
      <c r="CG39" s="277"/>
      <c r="CH39" s="277"/>
      <c r="CI39" s="277"/>
      <c r="CJ39" s="278"/>
    </row>
    <row r="40" spans="1:102" s="93" customFormat="1" ht="5.25" customHeight="1" x14ac:dyDescent="0.25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1"/>
      <c r="AX40" s="120"/>
      <c r="AY40" s="120"/>
      <c r="AZ40" s="120"/>
      <c r="BA40" s="120"/>
      <c r="BB40" s="120"/>
      <c r="BC40" s="120"/>
      <c r="BD40" s="121"/>
      <c r="BE40" s="121"/>
      <c r="BF40" s="121"/>
      <c r="BG40" s="111"/>
      <c r="BH40" s="115"/>
      <c r="BI40" s="115"/>
      <c r="BJ40" s="115"/>
      <c r="BK40" s="115"/>
      <c r="BL40" s="115"/>
      <c r="BM40" s="115"/>
      <c r="BN40" s="115"/>
      <c r="BO40" s="115"/>
      <c r="BP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1"/>
      <c r="CB40" s="115"/>
      <c r="CC40" s="115"/>
      <c r="CD40" s="115"/>
      <c r="CE40" s="115"/>
      <c r="CF40" s="115"/>
      <c r="CG40" s="115"/>
      <c r="CH40" s="115"/>
      <c r="CI40" s="115"/>
      <c r="CJ40" s="115"/>
    </row>
    <row r="41" spans="1:102" s="93" customFormat="1" ht="15" customHeight="1" x14ac:dyDescent="0.25">
      <c r="A41" s="92"/>
      <c r="B41" s="92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70"/>
      <c r="AO41" s="271"/>
      <c r="AP41" s="271"/>
      <c r="AQ41" s="271"/>
      <c r="AR41" s="271"/>
      <c r="AS41" s="271"/>
      <c r="AT41" s="271"/>
      <c r="AU41" s="271"/>
      <c r="AV41" s="272"/>
      <c r="AW41" s="111"/>
      <c r="AX41" s="273"/>
      <c r="AY41" s="274"/>
      <c r="AZ41" s="274"/>
      <c r="BA41" s="274"/>
      <c r="BB41" s="274"/>
      <c r="BC41" s="274"/>
      <c r="BD41" s="274"/>
      <c r="BE41" s="274"/>
      <c r="BF41" s="275"/>
      <c r="BG41" s="111"/>
      <c r="BH41" s="294"/>
      <c r="BI41" s="295"/>
      <c r="BJ41" s="295"/>
      <c r="BK41" s="295"/>
      <c r="BL41" s="295"/>
      <c r="BM41" s="295"/>
      <c r="BN41" s="295"/>
      <c r="BO41" s="295"/>
      <c r="BP41" s="296"/>
      <c r="BR41" s="294"/>
      <c r="BS41" s="295"/>
      <c r="BT41" s="295"/>
      <c r="BU41" s="295"/>
      <c r="BV41" s="295"/>
      <c r="BW41" s="295"/>
      <c r="BX41" s="295"/>
      <c r="BY41" s="295"/>
      <c r="BZ41" s="296"/>
      <c r="CA41" s="111"/>
      <c r="CB41" s="321">
        <f>SUM(BH41,BR41)</f>
        <v>0</v>
      </c>
      <c r="CC41" s="322"/>
      <c r="CD41" s="322"/>
      <c r="CE41" s="322"/>
      <c r="CF41" s="322"/>
      <c r="CG41" s="322"/>
      <c r="CH41" s="322"/>
      <c r="CI41" s="322"/>
      <c r="CJ41" s="323"/>
    </row>
    <row r="42" spans="1:102" s="93" customFormat="1" ht="15" customHeight="1" x14ac:dyDescent="0.25">
      <c r="A42" s="92"/>
      <c r="B42" s="92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70"/>
      <c r="AO42" s="271"/>
      <c r="AP42" s="271"/>
      <c r="AQ42" s="271"/>
      <c r="AR42" s="271"/>
      <c r="AS42" s="271"/>
      <c r="AT42" s="271"/>
      <c r="AU42" s="271"/>
      <c r="AV42" s="272"/>
      <c r="AW42" s="111"/>
      <c r="AX42" s="273"/>
      <c r="AY42" s="274"/>
      <c r="AZ42" s="274"/>
      <c r="BA42" s="274"/>
      <c r="BB42" s="274"/>
      <c r="BC42" s="274"/>
      <c r="BD42" s="274"/>
      <c r="BE42" s="274"/>
      <c r="BF42" s="275"/>
      <c r="BG42" s="111"/>
      <c r="BH42" s="294"/>
      <c r="BI42" s="295"/>
      <c r="BJ42" s="295"/>
      <c r="BK42" s="295"/>
      <c r="BL42" s="295"/>
      <c r="BM42" s="295"/>
      <c r="BN42" s="295"/>
      <c r="BO42" s="295"/>
      <c r="BP42" s="296"/>
      <c r="BR42" s="294"/>
      <c r="BS42" s="295"/>
      <c r="BT42" s="295"/>
      <c r="BU42" s="295"/>
      <c r="BV42" s="295"/>
      <c r="BW42" s="295"/>
      <c r="BX42" s="295"/>
      <c r="BY42" s="295"/>
      <c r="BZ42" s="296"/>
      <c r="CA42" s="111"/>
      <c r="CB42" s="321">
        <f>SUM(BH42,BR42)</f>
        <v>0</v>
      </c>
      <c r="CC42" s="322"/>
      <c r="CD42" s="322"/>
      <c r="CE42" s="322"/>
      <c r="CF42" s="322"/>
      <c r="CG42" s="322"/>
      <c r="CH42" s="322"/>
      <c r="CI42" s="322"/>
      <c r="CJ42" s="323"/>
    </row>
    <row r="43" spans="1:102" s="93" customFormat="1" ht="15" customHeight="1" x14ac:dyDescent="0.25">
      <c r="A43" s="92"/>
      <c r="B43" s="92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70"/>
      <c r="AO43" s="271"/>
      <c r="AP43" s="271"/>
      <c r="AQ43" s="271"/>
      <c r="AR43" s="271"/>
      <c r="AS43" s="271"/>
      <c r="AT43" s="271"/>
      <c r="AU43" s="271"/>
      <c r="AV43" s="272"/>
      <c r="AW43" s="111"/>
      <c r="AX43" s="273"/>
      <c r="AY43" s="274"/>
      <c r="AZ43" s="274"/>
      <c r="BA43" s="274"/>
      <c r="BB43" s="274"/>
      <c r="BC43" s="274"/>
      <c r="BD43" s="274"/>
      <c r="BE43" s="274"/>
      <c r="BF43" s="275"/>
      <c r="BG43" s="111"/>
      <c r="BH43" s="294"/>
      <c r="BI43" s="295"/>
      <c r="BJ43" s="295"/>
      <c r="BK43" s="295"/>
      <c r="BL43" s="295"/>
      <c r="BM43" s="295"/>
      <c r="BN43" s="295"/>
      <c r="BO43" s="295"/>
      <c r="BP43" s="296"/>
      <c r="BR43" s="294"/>
      <c r="BS43" s="295"/>
      <c r="BT43" s="295"/>
      <c r="BU43" s="295"/>
      <c r="BV43" s="295"/>
      <c r="BW43" s="295"/>
      <c r="BX43" s="295"/>
      <c r="BY43" s="295"/>
      <c r="BZ43" s="296"/>
      <c r="CA43" s="111"/>
      <c r="CB43" s="321">
        <f>SUM(BH43,BR43)</f>
        <v>0</v>
      </c>
      <c r="CC43" s="322"/>
      <c r="CD43" s="322"/>
      <c r="CE43" s="322"/>
      <c r="CF43" s="322"/>
      <c r="CG43" s="322"/>
      <c r="CH43" s="322"/>
      <c r="CI43" s="322"/>
      <c r="CJ43" s="323"/>
      <c r="CP43" s="202"/>
      <c r="CQ43" s="202"/>
      <c r="CR43" s="202"/>
      <c r="CS43" s="202"/>
      <c r="CT43" s="202"/>
      <c r="CU43" s="202"/>
      <c r="CV43" s="202"/>
      <c r="CW43" s="202"/>
      <c r="CX43" s="202"/>
    </row>
    <row r="44" spans="1:102" s="93" customFormat="1" ht="15" customHeight="1" x14ac:dyDescent="0.25">
      <c r="A44" s="92"/>
      <c r="B44" s="92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70"/>
      <c r="AO44" s="271"/>
      <c r="AP44" s="271"/>
      <c r="AQ44" s="271"/>
      <c r="AR44" s="271"/>
      <c r="AS44" s="271"/>
      <c r="AT44" s="271"/>
      <c r="AU44" s="271"/>
      <c r="AV44" s="272"/>
      <c r="AW44" s="111"/>
      <c r="AX44" s="273"/>
      <c r="AY44" s="274"/>
      <c r="AZ44" s="274"/>
      <c r="BA44" s="274"/>
      <c r="BB44" s="274"/>
      <c r="BC44" s="274"/>
      <c r="BD44" s="274"/>
      <c r="BE44" s="274"/>
      <c r="BF44" s="275"/>
      <c r="BG44" s="111"/>
      <c r="BH44" s="294"/>
      <c r="BI44" s="295"/>
      <c r="BJ44" s="295"/>
      <c r="BK44" s="295"/>
      <c r="BL44" s="295"/>
      <c r="BM44" s="295"/>
      <c r="BN44" s="295"/>
      <c r="BO44" s="295"/>
      <c r="BP44" s="296"/>
      <c r="BR44" s="294"/>
      <c r="BS44" s="295"/>
      <c r="BT44" s="295"/>
      <c r="BU44" s="295"/>
      <c r="BV44" s="295"/>
      <c r="BW44" s="295"/>
      <c r="BX44" s="295"/>
      <c r="BY44" s="295"/>
      <c r="BZ44" s="296"/>
      <c r="CA44" s="111"/>
      <c r="CB44" s="321">
        <f>SUM(BH44,BR44)</f>
        <v>0</v>
      </c>
      <c r="CC44" s="322"/>
      <c r="CD44" s="322"/>
      <c r="CE44" s="322"/>
      <c r="CF44" s="322"/>
      <c r="CG44" s="322"/>
      <c r="CH44" s="322"/>
      <c r="CI44" s="322"/>
      <c r="CJ44" s="323"/>
      <c r="CP44" s="202"/>
      <c r="CQ44" s="202"/>
      <c r="CR44" s="202"/>
      <c r="CS44" s="202"/>
      <c r="CT44" s="202"/>
      <c r="CU44" s="202"/>
      <c r="CV44" s="202"/>
      <c r="CW44" s="202"/>
      <c r="CX44" s="202"/>
    </row>
    <row r="45" spans="1:102" s="95" customFormat="1" ht="15" customHeight="1" thickBot="1" x14ac:dyDescent="0.3">
      <c r="A45" s="94"/>
      <c r="B45" s="94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72"/>
      <c r="AO45" s="72"/>
      <c r="AP45" s="72"/>
      <c r="AQ45" s="72"/>
      <c r="AR45" s="72"/>
      <c r="AS45" s="72"/>
      <c r="AT45" s="72"/>
      <c r="AU45" s="72"/>
      <c r="AV45" s="72"/>
      <c r="AW45" s="16"/>
      <c r="AX45" s="122"/>
      <c r="AY45" s="122"/>
      <c r="AZ45" s="122"/>
      <c r="BA45" s="122"/>
      <c r="BB45" s="122"/>
      <c r="BC45" s="122"/>
      <c r="BD45" s="122"/>
      <c r="BE45" s="122"/>
      <c r="BF45" s="122"/>
      <c r="BG45" s="16"/>
      <c r="BH45" s="116"/>
      <c r="BI45" s="116"/>
      <c r="BJ45" s="116"/>
      <c r="BK45" s="116"/>
      <c r="BL45" s="116"/>
      <c r="BM45" s="116"/>
      <c r="BN45" s="116"/>
      <c r="BO45" s="116"/>
      <c r="BP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6"/>
      <c r="CB45" s="116"/>
      <c r="CC45" s="116"/>
      <c r="CD45" s="116"/>
      <c r="CE45" s="116"/>
      <c r="CF45" s="116"/>
      <c r="CG45" s="116"/>
      <c r="CH45" s="116"/>
      <c r="CI45" s="116"/>
      <c r="CJ45" s="116"/>
      <c r="CP45" s="203"/>
      <c r="CQ45" s="203"/>
      <c r="CR45" s="203"/>
      <c r="CS45" s="203"/>
      <c r="CT45" s="203"/>
      <c r="CU45" s="203"/>
      <c r="CV45" s="203"/>
      <c r="CW45" s="203"/>
      <c r="CX45" s="203"/>
    </row>
    <row r="46" spans="1:102" s="93" customFormat="1" ht="15" customHeight="1" thickBot="1" x14ac:dyDescent="0.3">
      <c r="A46" s="92"/>
      <c r="B46" s="92"/>
      <c r="C46" s="288" t="s">
        <v>117</v>
      </c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90"/>
      <c r="AN46" s="292"/>
      <c r="AO46" s="292"/>
      <c r="AP46" s="292"/>
      <c r="AQ46" s="292"/>
      <c r="AR46" s="292"/>
      <c r="AS46" s="292"/>
      <c r="AT46" s="292"/>
      <c r="AU46" s="292"/>
      <c r="AV46" s="292"/>
      <c r="AW46" s="17"/>
      <c r="AX46" s="293"/>
      <c r="AY46" s="293"/>
      <c r="AZ46" s="293"/>
      <c r="BA46" s="293"/>
      <c r="BB46" s="293"/>
      <c r="BC46" s="293"/>
      <c r="BD46" s="293"/>
      <c r="BE46" s="293"/>
      <c r="BF46" s="293"/>
      <c r="BG46" s="17"/>
      <c r="BH46" s="276">
        <f>ROUND(SUM(BH48:BP48),2)</f>
        <v>0</v>
      </c>
      <c r="BI46" s="277"/>
      <c r="BJ46" s="277"/>
      <c r="BK46" s="277"/>
      <c r="BL46" s="277"/>
      <c r="BM46" s="277"/>
      <c r="BN46" s="277"/>
      <c r="BO46" s="277"/>
      <c r="BP46" s="278"/>
      <c r="BR46" s="276">
        <f>ROUND(SUM(BR48:BZ48),2)</f>
        <v>0</v>
      </c>
      <c r="BS46" s="277"/>
      <c r="BT46" s="277"/>
      <c r="BU46" s="277"/>
      <c r="BV46" s="277"/>
      <c r="BW46" s="277"/>
      <c r="BX46" s="277"/>
      <c r="BY46" s="277"/>
      <c r="BZ46" s="278"/>
      <c r="CA46" s="17"/>
      <c r="CB46" s="276">
        <f>ROUND(SUM(CB48:CJ48),2)</f>
        <v>0</v>
      </c>
      <c r="CC46" s="277"/>
      <c r="CD46" s="277"/>
      <c r="CE46" s="277"/>
      <c r="CF46" s="277"/>
      <c r="CG46" s="277"/>
      <c r="CH46" s="277"/>
      <c r="CI46" s="277"/>
      <c r="CJ46" s="278"/>
      <c r="CP46" s="202"/>
      <c r="CQ46" s="202"/>
      <c r="CR46" s="202"/>
      <c r="CS46" s="202"/>
      <c r="CT46" s="202"/>
      <c r="CU46" s="202"/>
      <c r="CV46" s="202"/>
      <c r="CW46" s="202"/>
      <c r="CX46" s="202"/>
    </row>
    <row r="47" spans="1:102" s="93" customFormat="1" ht="5.25" customHeight="1" x14ac:dyDescent="0.25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1"/>
      <c r="AX47" s="120"/>
      <c r="AY47" s="120"/>
      <c r="AZ47" s="120"/>
      <c r="BA47" s="120"/>
      <c r="BB47" s="120"/>
      <c r="BC47" s="120"/>
      <c r="BD47" s="121"/>
      <c r="BE47" s="121"/>
      <c r="BF47" s="121"/>
      <c r="BG47" s="111"/>
      <c r="BH47" s="115"/>
      <c r="BI47" s="115"/>
      <c r="BJ47" s="115"/>
      <c r="BK47" s="115"/>
      <c r="BL47" s="115"/>
      <c r="BM47" s="115"/>
      <c r="BN47" s="115"/>
      <c r="BO47" s="115"/>
      <c r="BP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1"/>
      <c r="CB47" s="115"/>
      <c r="CC47" s="115"/>
      <c r="CD47" s="115"/>
      <c r="CE47" s="115"/>
      <c r="CF47" s="115"/>
      <c r="CG47" s="115"/>
      <c r="CH47" s="115"/>
      <c r="CI47" s="115"/>
      <c r="CJ47" s="115"/>
      <c r="CP47" s="202"/>
      <c r="CQ47" s="202"/>
      <c r="CR47" s="202"/>
      <c r="CS47" s="202"/>
      <c r="CT47" s="202"/>
      <c r="CU47" s="202"/>
      <c r="CV47" s="202"/>
      <c r="CW47" s="202"/>
      <c r="CX47" s="202"/>
    </row>
    <row r="48" spans="1:102" s="93" customFormat="1" ht="15" customHeight="1" x14ac:dyDescent="0.25">
      <c r="A48" s="92"/>
      <c r="B48" s="92"/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297"/>
      <c r="AO48" s="298"/>
      <c r="AP48" s="298"/>
      <c r="AQ48" s="298"/>
      <c r="AR48" s="298"/>
      <c r="AS48" s="298"/>
      <c r="AT48" s="298"/>
      <c r="AU48" s="298"/>
      <c r="AV48" s="299"/>
      <c r="AW48" s="192"/>
      <c r="AX48" s="300"/>
      <c r="AY48" s="301"/>
      <c r="AZ48" s="301"/>
      <c r="BA48" s="301"/>
      <c r="BB48" s="301"/>
      <c r="BC48" s="301"/>
      <c r="BD48" s="301"/>
      <c r="BE48" s="301"/>
      <c r="BF48" s="302"/>
      <c r="BG48" s="192"/>
      <c r="BH48" s="303"/>
      <c r="BI48" s="304"/>
      <c r="BJ48" s="304"/>
      <c r="BK48" s="304"/>
      <c r="BL48" s="304"/>
      <c r="BM48" s="304"/>
      <c r="BN48" s="304"/>
      <c r="BO48" s="304"/>
      <c r="BP48" s="305"/>
      <c r="BR48" s="294"/>
      <c r="BS48" s="295"/>
      <c r="BT48" s="295"/>
      <c r="BU48" s="295"/>
      <c r="BV48" s="295"/>
      <c r="BW48" s="295"/>
      <c r="BX48" s="295"/>
      <c r="BY48" s="295"/>
      <c r="BZ48" s="296"/>
      <c r="CA48" s="111"/>
      <c r="CB48" s="321">
        <f>SUM(BH48,BR48)</f>
        <v>0</v>
      </c>
      <c r="CC48" s="322"/>
      <c r="CD48" s="322"/>
      <c r="CE48" s="322"/>
      <c r="CF48" s="322"/>
      <c r="CG48" s="322"/>
      <c r="CH48" s="322"/>
      <c r="CI48" s="322"/>
      <c r="CJ48" s="323"/>
      <c r="CP48" s="202"/>
      <c r="CQ48" s="202"/>
      <c r="CR48" s="202"/>
      <c r="CS48" s="202"/>
      <c r="CT48" s="202"/>
      <c r="CU48" s="202"/>
      <c r="CV48" s="202"/>
      <c r="CW48" s="202"/>
      <c r="CX48" s="202"/>
    </row>
    <row r="49" spans="1:102" s="95" customFormat="1" ht="15" customHeight="1" thickBot="1" x14ac:dyDescent="0.3">
      <c r="A49" s="94"/>
      <c r="B49" s="94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72"/>
      <c r="AO49" s="72"/>
      <c r="AP49" s="72"/>
      <c r="AQ49" s="72"/>
      <c r="AR49" s="72"/>
      <c r="AS49" s="72"/>
      <c r="AT49" s="72"/>
      <c r="AU49" s="72"/>
      <c r="AV49" s="72"/>
      <c r="AW49" s="16"/>
      <c r="AX49" s="122"/>
      <c r="AY49" s="122"/>
      <c r="AZ49" s="122"/>
      <c r="BA49" s="122"/>
      <c r="BB49" s="122"/>
      <c r="BC49" s="122"/>
      <c r="BD49" s="122"/>
      <c r="BE49" s="122"/>
      <c r="BF49" s="122"/>
      <c r="BG49" s="16"/>
      <c r="BH49" s="116"/>
      <c r="BI49" s="116"/>
      <c r="BJ49" s="116"/>
      <c r="BK49" s="116"/>
      <c r="BL49" s="116"/>
      <c r="BM49" s="116"/>
      <c r="BN49" s="116"/>
      <c r="BO49" s="116"/>
      <c r="BP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6"/>
      <c r="CB49" s="116"/>
      <c r="CC49" s="116"/>
      <c r="CD49" s="116"/>
      <c r="CE49" s="116"/>
      <c r="CF49" s="116"/>
      <c r="CG49" s="116"/>
      <c r="CH49" s="116"/>
      <c r="CI49" s="116"/>
      <c r="CJ49" s="116"/>
      <c r="CP49" s="203"/>
      <c r="CQ49" s="203"/>
      <c r="CR49" s="203"/>
      <c r="CS49" s="203"/>
      <c r="CT49" s="203"/>
      <c r="CU49" s="203"/>
      <c r="CV49" s="203"/>
      <c r="CW49" s="203"/>
      <c r="CX49" s="203"/>
    </row>
    <row r="50" spans="1:102" s="93" customFormat="1" ht="15" customHeight="1" thickBot="1" x14ac:dyDescent="0.3">
      <c r="A50" s="92"/>
      <c r="B50" s="92"/>
      <c r="C50" s="288" t="s">
        <v>130</v>
      </c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90"/>
      <c r="AN50" s="306"/>
      <c r="AO50" s="306"/>
      <c r="AP50" s="306"/>
      <c r="AQ50" s="306"/>
      <c r="AR50" s="306"/>
      <c r="AS50" s="306"/>
      <c r="AT50" s="306"/>
      <c r="AU50" s="306"/>
      <c r="AV50" s="306"/>
      <c r="AW50" s="16"/>
      <c r="AX50" s="307"/>
      <c r="AY50" s="307"/>
      <c r="AZ50" s="307"/>
      <c r="BA50" s="307"/>
      <c r="BB50" s="307"/>
      <c r="BC50" s="307"/>
      <c r="BD50" s="307"/>
      <c r="BE50" s="307"/>
      <c r="BF50" s="307"/>
      <c r="BG50" s="16"/>
      <c r="BH50" s="276">
        <f>IF(CP50&gt;AD56,AD56,CP50)</f>
        <v>0</v>
      </c>
      <c r="BI50" s="277"/>
      <c r="BJ50" s="277"/>
      <c r="BK50" s="277"/>
      <c r="BL50" s="277"/>
      <c r="BM50" s="277"/>
      <c r="BN50" s="277"/>
      <c r="BO50" s="277"/>
      <c r="BP50" s="278"/>
      <c r="BR50" s="276">
        <f>+SUM(BR52:BZ54)</f>
        <v>0</v>
      </c>
      <c r="BS50" s="277"/>
      <c r="BT50" s="277"/>
      <c r="BU50" s="277"/>
      <c r="BV50" s="277"/>
      <c r="BW50" s="277"/>
      <c r="BX50" s="277"/>
      <c r="BY50" s="277"/>
      <c r="BZ50" s="278"/>
      <c r="CA50" s="126"/>
      <c r="CB50" s="276">
        <f>+SUM(CB52:CJ54)</f>
        <v>0</v>
      </c>
      <c r="CC50" s="277"/>
      <c r="CD50" s="277"/>
      <c r="CE50" s="277"/>
      <c r="CF50" s="277"/>
      <c r="CG50" s="277"/>
      <c r="CH50" s="277"/>
      <c r="CI50" s="277"/>
      <c r="CJ50" s="278"/>
      <c r="CP50" s="343">
        <f>+SUM(BH52:BP54)</f>
        <v>0</v>
      </c>
      <c r="CQ50" s="343"/>
      <c r="CR50" s="343"/>
      <c r="CS50" s="343"/>
      <c r="CT50" s="343"/>
      <c r="CU50" s="343"/>
      <c r="CV50" s="343"/>
      <c r="CW50" s="343"/>
      <c r="CX50" s="343"/>
    </row>
    <row r="51" spans="1:102" s="93" customFormat="1" ht="5.25" customHeight="1" x14ac:dyDescent="0.25">
      <c r="A51" s="92"/>
      <c r="B51" s="92"/>
      <c r="AN51" s="191"/>
      <c r="AO51" s="191"/>
      <c r="AP51" s="191"/>
      <c r="AQ51" s="191"/>
      <c r="AR51" s="191"/>
      <c r="AS51" s="191"/>
      <c r="AT51" s="191"/>
      <c r="AU51" s="191"/>
      <c r="AV51" s="191"/>
      <c r="AW51" s="192"/>
      <c r="AX51" s="121"/>
      <c r="AY51" s="121"/>
      <c r="AZ51" s="121"/>
      <c r="BA51" s="121"/>
      <c r="BB51" s="121"/>
      <c r="BC51" s="121"/>
      <c r="BD51" s="121"/>
      <c r="BE51" s="121"/>
      <c r="BF51" s="121"/>
      <c r="BG51" s="192"/>
      <c r="BH51" s="193"/>
      <c r="BI51" s="193"/>
      <c r="BJ51" s="193"/>
      <c r="BK51" s="193"/>
      <c r="BL51" s="193"/>
      <c r="BM51" s="193"/>
      <c r="BN51" s="193"/>
      <c r="BO51" s="193"/>
      <c r="BP51" s="193"/>
      <c r="BR51" s="115"/>
      <c r="BS51" s="115"/>
      <c r="BT51" s="115"/>
      <c r="BU51" s="115"/>
      <c r="BV51" s="115"/>
      <c r="BW51" s="115"/>
      <c r="BX51" s="115"/>
      <c r="BY51" s="115"/>
      <c r="BZ51" s="115"/>
      <c r="CA51" s="111"/>
      <c r="CB51" s="115"/>
      <c r="CC51" s="115"/>
      <c r="CD51" s="115"/>
      <c r="CE51" s="115"/>
      <c r="CF51" s="115"/>
      <c r="CG51" s="115"/>
      <c r="CH51" s="115"/>
      <c r="CI51" s="115"/>
      <c r="CJ51" s="115"/>
      <c r="CP51" s="202"/>
      <c r="CQ51" s="202"/>
      <c r="CR51" s="202"/>
      <c r="CS51" s="202"/>
      <c r="CT51" s="202"/>
      <c r="CU51" s="202"/>
      <c r="CV51" s="202"/>
      <c r="CW51" s="202"/>
      <c r="CX51" s="202"/>
    </row>
    <row r="52" spans="1:102" s="93" customFormat="1" ht="15" customHeight="1" x14ac:dyDescent="0.25">
      <c r="A52" s="92"/>
      <c r="B52" s="92"/>
      <c r="C52" s="313"/>
      <c r="D52" s="313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297"/>
      <c r="AO52" s="298"/>
      <c r="AP52" s="298"/>
      <c r="AQ52" s="298"/>
      <c r="AR52" s="298"/>
      <c r="AS52" s="298"/>
      <c r="AT52" s="298"/>
      <c r="AU52" s="298"/>
      <c r="AV52" s="299"/>
      <c r="AW52" s="192"/>
      <c r="AX52" s="300"/>
      <c r="AY52" s="301"/>
      <c r="AZ52" s="301"/>
      <c r="BA52" s="301"/>
      <c r="BB52" s="301"/>
      <c r="BC52" s="301"/>
      <c r="BD52" s="301"/>
      <c r="BE52" s="301"/>
      <c r="BF52" s="302"/>
      <c r="BG52" s="192"/>
      <c r="BH52" s="303"/>
      <c r="BI52" s="304"/>
      <c r="BJ52" s="304"/>
      <c r="BK52" s="304"/>
      <c r="BL52" s="304"/>
      <c r="BM52" s="304"/>
      <c r="BN52" s="304"/>
      <c r="BO52" s="304"/>
      <c r="BP52" s="305"/>
      <c r="BR52" s="294"/>
      <c r="BS52" s="295"/>
      <c r="BT52" s="295"/>
      <c r="BU52" s="295"/>
      <c r="BV52" s="295"/>
      <c r="BW52" s="295"/>
      <c r="BX52" s="295"/>
      <c r="BY52" s="295"/>
      <c r="BZ52" s="296"/>
      <c r="CA52" s="111"/>
      <c r="CB52" s="321">
        <f>SUM(BH52,BR52)</f>
        <v>0</v>
      </c>
      <c r="CC52" s="322"/>
      <c r="CD52" s="322"/>
      <c r="CE52" s="322"/>
      <c r="CF52" s="322"/>
      <c r="CG52" s="322"/>
      <c r="CH52" s="322"/>
      <c r="CI52" s="322"/>
      <c r="CJ52" s="323"/>
      <c r="CP52" s="202"/>
      <c r="CQ52" s="202"/>
      <c r="CR52" s="202"/>
      <c r="CS52" s="202"/>
      <c r="CT52" s="202"/>
      <c r="CU52" s="202"/>
      <c r="CV52" s="202"/>
      <c r="CW52" s="202"/>
      <c r="CX52" s="202"/>
    </row>
    <row r="53" spans="1:102" s="93" customFormat="1" ht="15" customHeight="1" x14ac:dyDescent="0.25">
      <c r="A53" s="92"/>
      <c r="B53" s="92"/>
      <c r="C53" s="313"/>
      <c r="D53" s="313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297"/>
      <c r="AO53" s="298"/>
      <c r="AP53" s="298"/>
      <c r="AQ53" s="298"/>
      <c r="AR53" s="298"/>
      <c r="AS53" s="298"/>
      <c r="AT53" s="298"/>
      <c r="AU53" s="298"/>
      <c r="AV53" s="299"/>
      <c r="AW53" s="192"/>
      <c r="AX53" s="300"/>
      <c r="AY53" s="301"/>
      <c r="AZ53" s="301"/>
      <c r="BA53" s="301"/>
      <c r="BB53" s="301"/>
      <c r="BC53" s="301"/>
      <c r="BD53" s="301"/>
      <c r="BE53" s="301"/>
      <c r="BF53" s="302"/>
      <c r="BG53" s="192"/>
      <c r="BH53" s="303"/>
      <c r="BI53" s="304"/>
      <c r="BJ53" s="304"/>
      <c r="BK53" s="304"/>
      <c r="BL53" s="304"/>
      <c r="BM53" s="304"/>
      <c r="BN53" s="304"/>
      <c r="BO53" s="304"/>
      <c r="BP53" s="305"/>
      <c r="BQ53" s="93">
        <v>1</v>
      </c>
      <c r="BR53" s="294"/>
      <c r="BS53" s="295"/>
      <c r="BT53" s="295"/>
      <c r="BU53" s="295"/>
      <c r="BV53" s="295"/>
      <c r="BW53" s="295"/>
      <c r="BX53" s="295"/>
      <c r="BY53" s="295"/>
      <c r="BZ53" s="296"/>
      <c r="CA53" s="111"/>
      <c r="CB53" s="321">
        <f>SUM(BH53,BR53)</f>
        <v>0</v>
      </c>
      <c r="CC53" s="322"/>
      <c r="CD53" s="322"/>
      <c r="CE53" s="322"/>
      <c r="CF53" s="322"/>
      <c r="CG53" s="322"/>
      <c r="CH53" s="322"/>
      <c r="CI53" s="322"/>
      <c r="CJ53" s="323"/>
      <c r="CP53" s="202"/>
      <c r="CQ53" s="202"/>
      <c r="CR53" s="202"/>
      <c r="CS53" s="202"/>
      <c r="CT53" s="202"/>
      <c r="CU53" s="202"/>
      <c r="CV53" s="202"/>
      <c r="CW53" s="202"/>
      <c r="CX53" s="202"/>
    </row>
    <row r="54" spans="1:102" s="93" customFormat="1" ht="15" customHeight="1" x14ac:dyDescent="0.25">
      <c r="A54" s="92"/>
      <c r="B54" s="92"/>
      <c r="C54" s="313"/>
      <c r="D54" s="313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297"/>
      <c r="AO54" s="298"/>
      <c r="AP54" s="298"/>
      <c r="AQ54" s="298"/>
      <c r="AR54" s="298"/>
      <c r="AS54" s="298"/>
      <c r="AT54" s="298"/>
      <c r="AU54" s="298"/>
      <c r="AV54" s="299"/>
      <c r="AW54" s="192"/>
      <c r="AX54" s="300"/>
      <c r="AY54" s="301"/>
      <c r="AZ54" s="301"/>
      <c r="BA54" s="301"/>
      <c r="BB54" s="301"/>
      <c r="BC54" s="301"/>
      <c r="BD54" s="301"/>
      <c r="BE54" s="301"/>
      <c r="BF54" s="302"/>
      <c r="BG54" s="192"/>
      <c r="BH54" s="303"/>
      <c r="BI54" s="304"/>
      <c r="BJ54" s="304"/>
      <c r="BK54" s="304"/>
      <c r="BL54" s="304"/>
      <c r="BM54" s="304"/>
      <c r="BN54" s="304"/>
      <c r="BO54" s="304"/>
      <c r="BP54" s="305"/>
      <c r="BR54" s="294"/>
      <c r="BS54" s="295"/>
      <c r="BT54" s="295"/>
      <c r="BU54" s="295"/>
      <c r="BV54" s="295"/>
      <c r="BW54" s="295"/>
      <c r="BX54" s="295"/>
      <c r="BY54" s="295"/>
      <c r="BZ54" s="296"/>
      <c r="CA54" s="111"/>
      <c r="CB54" s="321">
        <f>SUM(BH54,BR54)</f>
        <v>0</v>
      </c>
      <c r="CC54" s="322"/>
      <c r="CD54" s="322"/>
      <c r="CE54" s="322"/>
      <c r="CF54" s="322"/>
      <c r="CG54" s="322"/>
      <c r="CH54" s="322"/>
      <c r="CI54" s="322"/>
      <c r="CJ54" s="323"/>
      <c r="CP54" s="202"/>
      <c r="CQ54" s="202"/>
      <c r="CR54" s="202"/>
      <c r="CS54" s="202"/>
      <c r="CT54" s="202"/>
      <c r="CU54" s="202"/>
      <c r="CV54" s="202"/>
      <c r="CW54" s="202"/>
      <c r="CX54" s="202"/>
    </row>
    <row r="55" spans="1:102" s="93" customFormat="1" ht="6.75" customHeight="1" x14ac:dyDescent="0.25">
      <c r="A55" s="92"/>
      <c r="B55" s="92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  <c r="AM55" s="198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192"/>
      <c r="BH55" s="201"/>
      <c r="BI55" s="201"/>
      <c r="BJ55" s="201"/>
      <c r="BK55" s="201"/>
      <c r="BL55" s="201"/>
      <c r="BM55" s="201"/>
      <c r="BN55" s="201"/>
      <c r="BO55" s="201"/>
      <c r="BP55" s="201"/>
      <c r="BR55" s="196"/>
      <c r="BS55" s="196"/>
      <c r="BT55" s="196"/>
      <c r="BU55" s="196"/>
      <c r="BV55" s="196"/>
      <c r="BW55" s="196"/>
      <c r="BX55" s="196"/>
      <c r="BY55" s="196"/>
      <c r="BZ55" s="196"/>
      <c r="CA55" s="192"/>
      <c r="CB55" s="116"/>
      <c r="CC55" s="116"/>
      <c r="CD55" s="116"/>
      <c r="CE55" s="116"/>
      <c r="CF55" s="116"/>
      <c r="CG55" s="116"/>
      <c r="CH55" s="116"/>
      <c r="CI55" s="116"/>
      <c r="CJ55" s="116"/>
      <c r="CP55" s="202"/>
      <c r="CQ55" s="202"/>
      <c r="CR55" s="202"/>
      <c r="CS55" s="202"/>
      <c r="CT55" s="202"/>
      <c r="CU55" s="202"/>
      <c r="CV55" s="202"/>
      <c r="CW55" s="202"/>
      <c r="CX55" s="202"/>
    </row>
    <row r="56" spans="1:102" s="93" customFormat="1" ht="14.25" customHeight="1" x14ac:dyDescent="0.25">
      <c r="A56" s="92"/>
      <c r="B56" s="92"/>
      <c r="C56" s="205" t="s">
        <v>191</v>
      </c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198"/>
      <c r="Z56" s="198"/>
      <c r="AA56" s="198"/>
      <c r="AB56" s="206"/>
      <c r="AC56" s="206"/>
      <c r="AD56" s="342">
        <f>BH72*0.15</f>
        <v>0</v>
      </c>
      <c r="AE56" s="342"/>
      <c r="AF56" s="342"/>
      <c r="AG56" s="342"/>
      <c r="AH56" s="342"/>
      <c r="AI56" s="342"/>
      <c r="AJ56" s="342"/>
      <c r="AK56" s="342"/>
      <c r="AL56" s="342"/>
      <c r="AM56" s="206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0"/>
      <c r="BB56" s="200"/>
      <c r="BC56" s="200"/>
      <c r="BD56" s="200"/>
      <c r="BE56" s="200"/>
      <c r="BF56" s="200"/>
      <c r="BG56" s="192"/>
      <c r="BR56" s="196"/>
      <c r="BS56" s="196"/>
      <c r="BT56" s="196"/>
      <c r="BU56" s="196"/>
      <c r="BV56" s="196"/>
      <c r="BW56" s="196"/>
      <c r="BX56" s="196"/>
      <c r="BY56" s="196"/>
      <c r="BZ56" s="196"/>
      <c r="CA56" s="192"/>
      <c r="CB56" s="116"/>
      <c r="CC56" s="116"/>
      <c r="CD56" s="116"/>
      <c r="CE56" s="116"/>
      <c r="CF56" s="116"/>
      <c r="CG56" s="116"/>
      <c r="CH56" s="116"/>
      <c r="CI56" s="116"/>
      <c r="CJ56" s="116"/>
      <c r="CP56" s="202"/>
      <c r="CQ56" s="202"/>
      <c r="CR56" s="202"/>
      <c r="CS56" s="202"/>
      <c r="CT56" s="202"/>
      <c r="CU56" s="202"/>
      <c r="CV56" s="202"/>
      <c r="CW56" s="202"/>
      <c r="CX56" s="202"/>
    </row>
    <row r="57" spans="1:102" s="93" customFormat="1" ht="6" customHeight="1" x14ac:dyDescent="0.25">
      <c r="A57" s="92"/>
      <c r="B57" s="92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9"/>
      <c r="AO57" s="199"/>
      <c r="AP57" s="199"/>
      <c r="AQ57" s="199"/>
      <c r="AR57" s="199"/>
      <c r="AS57" s="199"/>
      <c r="AT57" s="199"/>
      <c r="AU57" s="199"/>
      <c r="AV57" s="199"/>
      <c r="AW57" s="192"/>
      <c r="AX57" s="200"/>
      <c r="AY57" s="200"/>
      <c r="AZ57" s="200"/>
      <c r="BA57" s="200"/>
      <c r="BB57" s="200"/>
      <c r="BC57" s="200"/>
      <c r="BD57" s="200"/>
      <c r="BE57" s="200"/>
      <c r="BF57" s="200"/>
      <c r="BG57" s="192"/>
      <c r="BH57" s="201"/>
      <c r="BI57" s="201"/>
      <c r="BJ57" s="201"/>
      <c r="BK57" s="201"/>
      <c r="BL57" s="201"/>
      <c r="BM57" s="201"/>
      <c r="BN57" s="201"/>
      <c r="BO57" s="201"/>
      <c r="BP57" s="201"/>
      <c r="BR57" s="196"/>
      <c r="BS57" s="196"/>
      <c r="BT57" s="196"/>
      <c r="BU57" s="196"/>
      <c r="BV57" s="196"/>
      <c r="BW57" s="196"/>
      <c r="BX57" s="196"/>
      <c r="BY57" s="196"/>
      <c r="BZ57" s="196"/>
      <c r="CA57" s="192"/>
      <c r="CB57" s="116"/>
      <c r="CC57" s="116"/>
      <c r="CD57" s="116"/>
      <c r="CE57" s="116"/>
      <c r="CF57" s="116"/>
      <c r="CG57" s="116"/>
      <c r="CH57" s="116"/>
      <c r="CI57" s="116"/>
      <c r="CJ57" s="116"/>
      <c r="CP57" s="202"/>
      <c r="CQ57" s="202"/>
      <c r="CR57" s="202"/>
      <c r="CS57" s="202"/>
      <c r="CT57" s="202"/>
      <c r="CU57" s="202"/>
      <c r="CV57" s="202"/>
      <c r="CW57" s="202"/>
      <c r="CX57" s="202"/>
    </row>
    <row r="58" spans="1:102" ht="1.5" customHeight="1" thickBot="1" x14ac:dyDescent="0.3">
      <c r="C58" s="16"/>
      <c r="F58" s="16"/>
      <c r="H58" s="16"/>
      <c r="AN58" s="72"/>
      <c r="AO58" s="72"/>
      <c r="AP58" s="72"/>
      <c r="AQ58" s="72"/>
      <c r="AR58" s="72"/>
      <c r="AS58" s="72"/>
      <c r="AT58" s="72"/>
      <c r="AU58" s="72"/>
      <c r="AV58" s="72"/>
      <c r="AX58" s="122"/>
      <c r="AY58" s="122"/>
      <c r="AZ58" s="122"/>
      <c r="BA58" s="122"/>
      <c r="BB58" s="122"/>
      <c r="BC58" s="122"/>
      <c r="BD58" s="122"/>
      <c r="BE58" s="122"/>
      <c r="BF58" s="122"/>
      <c r="BH58" s="116"/>
      <c r="BI58" s="116"/>
      <c r="BJ58" s="116"/>
      <c r="BK58" s="116"/>
      <c r="BL58" s="116"/>
      <c r="BM58" s="116"/>
      <c r="BN58" s="116"/>
      <c r="BO58" s="116"/>
      <c r="BP58" s="116"/>
      <c r="BR58" s="116"/>
      <c r="BS58" s="116"/>
      <c r="BT58" s="116"/>
      <c r="BU58" s="116"/>
      <c r="BV58" s="116"/>
      <c r="BW58" s="116"/>
      <c r="BX58" s="116"/>
      <c r="BY58" s="116"/>
      <c r="BZ58" s="116"/>
      <c r="CB58" s="116"/>
      <c r="CC58" s="116"/>
      <c r="CD58" s="116"/>
      <c r="CE58" s="116"/>
      <c r="CF58" s="116"/>
      <c r="CG58" s="116"/>
      <c r="CH58" s="116"/>
      <c r="CI58" s="116"/>
      <c r="CJ58" s="116"/>
      <c r="CP58" s="204"/>
      <c r="CQ58" s="204"/>
      <c r="CR58" s="204"/>
      <c r="CS58" s="204"/>
      <c r="CT58" s="204"/>
      <c r="CU58" s="204"/>
      <c r="CV58" s="204"/>
      <c r="CW58" s="204"/>
      <c r="CX58" s="204"/>
    </row>
    <row r="59" spans="1:102" s="93" customFormat="1" ht="15" customHeight="1" thickBot="1" x14ac:dyDescent="0.3">
      <c r="A59" s="92"/>
      <c r="B59" s="92"/>
      <c r="C59" s="288" t="s">
        <v>118</v>
      </c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289"/>
      <c r="AM59" s="290"/>
      <c r="AN59" s="292"/>
      <c r="AO59" s="292"/>
      <c r="AP59" s="292"/>
      <c r="AQ59" s="292"/>
      <c r="AR59" s="292"/>
      <c r="AS59" s="292"/>
      <c r="AT59" s="292"/>
      <c r="AU59" s="292"/>
      <c r="AV59" s="292"/>
      <c r="AW59" s="17"/>
      <c r="AX59" s="293"/>
      <c r="AY59" s="293"/>
      <c r="AZ59" s="293"/>
      <c r="BA59" s="293"/>
      <c r="BB59" s="293"/>
      <c r="BC59" s="293"/>
      <c r="BD59" s="293"/>
      <c r="BE59" s="293"/>
      <c r="BF59" s="293"/>
      <c r="BG59" s="17"/>
      <c r="BH59" s="276">
        <f>+SUM(BH61:BP66)</f>
        <v>0</v>
      </c>
      <c r="BI59" s="277"/>
      <c r="BJ59" s="277"/>
      <c r="BK59" s="277"/>
      <c r="BL59" s="277"/>
      <c r="BM59" s="277"/>
      <c r="BN59" s="277"/>
      <c r="BO59" s="277"/>
      <c r="BP59" s="278"/>
      <c r="BR59" s="276">
        <f>+SUM(BR61:BZ66)</f>
        <v>0</v>
      </c>
      <c r="BS59" s="277"/>
      <c r="BT59" s="277"/>
      <c r="BU59" s="277"/>
      <c r="BV59" s="277"/>
      <c r="BW59" s="277"/>
      <c r="BX59" s="277"/>
      <c r="BY59" s="277"/>
      <c r="BZ59" s="278"/>
      <c r="CA59" s="17"/>
      <c r="CB59" s="276">
        <f>+SUM(CB61:CJ66)</f>
        <v>0</v>
      </c>
      <c r="CC59" s="277"/>
      <c r="CD59" s="277"/>
      <c r="CE59" s="277"/>
      <c r="CF59" s="277"/>
      <c r="CG59" s="277"/>
      <c r="CH59" s="277"/>
      <c r="CI59" s="277"/>
      <c r="CJ59" s="278"/>
      <c r="CP59" s="202"/>
      <c r="CQ59" s="202"/>
      <c r="CR59" s="202"/>
      <c r="CS59" s="202"/>
      <c r="CT59" s="202"/>
      <c r="CU59" s="202"/>
      <c r="CV59" s="202"/>
      <c r="CW59" s="202"/>
      <c r="CX59" s="202"/>
    </row>
    <row r="60" spans="1:102" s="93" customFormat="1" ht="5.25" customHeight="1" x14ac:dyDescent="0.25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1"/>
      <c r="AX60" s="120"/>
      <c r="AY60" s="120"/>
      <c r="AZ60" s="120"/>
      <c r="BA60" s="120"/>
      <c r="BB60" s="120"/>
      <c r="BC60" s="120"/>
      <c r="BD60" s="121"/>
      <c r="BE60" s="121"/>
      <c r="BF60" s="121"/>
      <c r="BG60" s="111"/>
      <c r="BH60" s="115"/>
      <c r="BI60" s="115"/>
      <c r="BJ60" s="115"/>
      <c r="BK60" s="115"/>
      <c r="BL60" s="115"/>
      <c r="BM60" s="115"/>
      <c r="BN60" s="115"/>
      <c r="BO60" s="115"/>
      <c r="BP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1"/>
      <c r="CB60" s="115"/>
      <c r="CC60" s="115"/>
      <c r="CD60" s="115"/>
      <c r="CE60" s="115"/>
      <c r="CF60" s="115"/>
      <c r="CG60" s="115"/>
      <c r="CH60" s="115"/>
      <c r="CI60" s="115"/>
      <c r="CJ60" s="115"/>
    </row>
    <row r="61" spans="1:102" s="93" customFormat="1" ht="15" customHeight="1" x14ac:dyDescent="0.25">
      <c r="A61" s="92"/>
      <c r="B61" s="92"/>
      <c r="C61" s="327" t="s">
        <v>108</v>
      </c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  <c r="Z61" s="327"/>
      <c r="AA61" s="327"/>
      <c r="AB61" s="327"/>
      <c r="AC61" s="327"/>
      <c r="AD61" s="327"/>
      <c r="AE61" s="327"/>
      <c r="AF61" s="327"/>
      <c r="AG61" s="327"/>
      <c r="AH61" s="327"/>
      <c r="AI61" s="327"/>
      <c r="AJ61" s="327"/>
      <c r="AK61" s="327"/>
      <c r="AL61" s="327"/>
      <c r="AM61" s="327"/>
      <c r="AN61" s="324" t="s">
        <v>107</v>
      </c>
      <c r="AO61" s="325"/>
      <c r="AP61" s="325"/>
      <c r="AQ61" s="325"/>
      <c r="AR61" s="325"/>
      <c r="AS61" s="325"/>
      <c r="AT61" s="325"/>
      <c r="AU61" s="325"/>
      <c r="AV61" s="326"/>
      <c r="AW61" s="111"/>
      <c r="AX61" s="328"/>
      <c r="AY61" s="329"/>
      <c r="AZ61" s="329"/>
      <c r="BA61" s="329"/>
      <c r="BB61" s="329"/>
      <c r="BC61" s="329"/>
      <c r="BD61" s="329"/>
      <c r="BE61" s="329"/>
      <c r="BF61" s="330"/>
      <c r="BG61" s="111"/>
      <c r="BH61" s="331"/>
      <c r="BI61" s="332"/>
      <c r="BJ61" s="332"/>
      <c r="BK61" s="332"/>
      <c r="BL61" s="332"/>
      <c r="BM61" s="332"/>
      <c r="BN61" s="332"/>
      <c r="BO61" s="332"/>
      <c r="BP61" s="333"/>
      <c r="BR61" s="331"/>
      <c r="BS61" s="332"/>
      <c r="BT61" s="332"/>
      <c r="BU61" s="332"/>
      <c r="BV61" s="332"/>
      <c r="BW61" s="332"/>
      <c r="BX61" s="332"/>
      <c r="BY61" s="332"/>
      <c r="BZ61" s="333"/>
      <c r="CA61" s="111"/>
      <c r="CB61" s="321">
        <f t="shared" ref="CB61:CB66" si="0">SUM(BH61,BR61)</f>
        <v>0</v>
      </c>
      <c r="CC61" s="322"/>
      <c r="CD61" s="322"/>
      <c r="CE61" s="322"/>
      <c r="CF61" s="322"/>
      <c r="CG61" s="322"/>
      <c r="CH61" s="322"/>
      <c r="CI61" s="322"/>
      <c r="CJ61" s="323"/>
    </row>
    <row r="62" spans="1:102" s="93" customFormat="1" ht="15" customHeight="1" x14ac:dyDescent="0.25">
      <c r="A62" s="92"/>
      <c r="B62" s="92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70"/>
      <c r="AO62" s="271"/>
      <c r="AP62" s="271"/>
      <c r="AQ62" s="271"/>
      <c r="AR62" s="271"/>
      <c r="AS62" s="271"/>
      <c r="AT62" s="271"/>
      <c r="AU62" s="271"/>
      <c r="AV62" s="272"/>
      <c r="AW62" s="111"/>
      <c r="AX62" s="273"/>
      <c r="AY62" s="274"/>
      <c r="AZ62" s="274"/>
      <c r="BA62" s="274"/>
      <c r="BB62" s="274"/>
      <c r="BC62" s="274"/>
      <c r="BD62" s="274"/>
      <c r="BE62" s="274"/>
      <c r="BF62" s="275"/>
      <c r="BG62" s="111"/>
      <c r="BH62" s="294"/>
      <c r="BI62" s="295"/>
      <c r="BJ62" s="295"/>
      <c r="BK62" s="295"/>
      <c r="BL62" s="295"/>
      <c r="BM62" s="295"/>
      <c r="BN62" s="295"/>
      <c r="BO62" s="295"/>
      <c r="BP62" s="296"/>
      <c r="BR62" s="294"/>
      <c r="BS62" s="295"/>
      <c r="BT62" s="295"/>
      <c r="BU62" s="295"/>
      <c r="BV62" s="295"/>
      <c r="BW62" s="295"/>
      <c r="BX62" s="295"/>
      <c r="BY62" s="295"/>
      <c r="BZ62" s="296"/>
      <c r="CA62" s="111"/>
      <c r="CB62" s="321">
        <f t="shared" si="0"/>
        <v>0</v>
      </c>
      <c r="CC62" s="322"/>
      <c r="CD62" s="322"/>
      <c r="CE62" s="322"/>
      <c r="CF62" s="322"/>
      <c r="CG62" s="322"/>
      <c r="CH62" s="322"/>
      <c r="CI62" s="322"/>
      <c r="CJ62" s="323"/>
    </row>
    <row r="63" spans="1:102" s="93" customFormat="1" ht="15" customHeight="1" x14ac:dyDescent="0.25">
      <c r="A63" s="92"/>
      <c r="B63" s="92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70"/>
      <c r="AO63" s="271"/>
      <c r="AP63" s="271"/>
      <c r="AQ63" s="271"/>
      <c r="AR63" s="271"/>
      <c r="AS63" s="271"/>
      <c r="AT63" s="271"/>
      <c r="AU63" s="271"/>
      <c r="AV63" s="272"/>
      <c r="AW63" s="111"/>
      <c r="AX63" s="273"/>
      <c r="AY63" s="274"/>
      <c r="AZ63" s="274"/>
      <c r="BA63" s="274"/>
      <c r="BB63" s="274"/>
      <c r="BC63" s="274"/>
      <c r="BD63" s="274"/>
      <c r="BE63" s="274"/>
      <c r="BF63" s="275"/>
      <c r="BG63" s="111"/>
      <c r="BH63" s="294"/>
      <c r="BI63" s="295"/>
      <c r="BJ63" s="295"/>
      <c r="BK63" s="295"/>
      <c r="BL63" s="295"/>
      <c r="BM63" s="295"/>
      <c r="BN63" s="295"/>
      <c r="BO63" s="295"/>
      <c r="BP63" s="296"/>
      <c r="BR63" s="294"/>
      <c r="BS63" s="295"/>
      <c r="BT63" s="295"/>
      <c r="BU63" s="295"/>
      <c r="BV63" s="295"/>
      <c r="BW63" s="295"/>
      <c r="BX63" s="295"/>
      <c r="BY63" s="295"/>
      <c r="BZ63" s="296"/>
      <c r="CA63" s="111"/>
      <c r="CB63" s="321">
        <f t="shared" si="0"/>
        <v>0</v>
      </c>
      <c r="CC63" s="322"/>
      <c r="CD63" s="322"/>
      <c r="CE63" s="322"/>
      <c r="CF63" s="322"/>
      <c r="CG63" s="322"/>
      <c r="CH63" s="322"/>
      <c r="CI63" s="322"/>
      <c r="CJ63" s="323"/>
    </row>
    <row r="64" spans="1:102" s="93" customFormat="1" ht="15" customHeight="1" x14ac:dyDescent="0.25">
      <c r="A64" s="92"/>
      <c r="B64" s="92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70"/>
      <c r="AO64" s="271"/>
      <c r="AP64" s="271"/>
      <c r="AQ64" s="271"/>
      <c r="AR64" s="271"/>
      <c r="AS64" s="271"/>
      <c r="AT64" s="271"/>
      <c r="AU64" s="271"/>
      <c r="AV64" s="272"/>
      <c r="AW64" s="111"/>
      <c r="AX64" s="273"/>
      <c r="AY64" s="274"/>
      <c r="AZ64" s="274"/>
      <c r="BA64" s="274"/>
      <c r="BB64" s="274"/>
      <c r="BC64" s="274"/>
      <c r="BD64" s="274"/>
      <c r="BE64" s="274"/>
      <c r="BF64" s="275"/>
      <c r="BG64" s="111"/>
      <c r="BH64" s="294"/>
      <c r="BI64" s="295"/>
      <c r="BJ64" s="295"/>
      <c r="BK64" s="295"/>
      <c r="BL64" s="295"/>
      <c r="BM64" s="295"/>
      <c r="BN64" s="295"/>
      <c r="BO64" s="295"/>
      <c r="BP64" s="296"/>
      <c r="BR64" s="294"/>
      <c r="BS64" s="295"/>
      <c r="BT64" s="295"/>
      <c r="BU64" s="295"/>
      <c r="BV64" s="295"/>
      <c r="BW64" s="295"/>
      <c r="BX64" s="295"/>
      <c r="BY64" s="295"/>
      <c r="BZ64" s="296"/>
      <c r="CA64" s="111"/>
      <c r="CB64" s="321">
        <f t="shared" si="0"/>
        <v>0</v>
      </c>
      <c r="CC64" s="322"/>
      <c r="CD64" s="322"/>
      <c r="CE64" s="322"/>
      <c r="CF64" s="322"/>
      <c r="CG64" s="322"/>
      <c r="CH64" s="322"/>
      <c r="CI64" s="322"/>
      <c r="CJ64" s="323"/>
    </row>
    <row r="65" spans="1:134" s="93" customFormat="1" ht="15" customHeight="1" x14ac:dyDescent="0.25">
      <c r="A65" s="92"/>
      <c r="B65" s="92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70"/>
      <c r="AO65" s="271"/>
      <c r="AP65" s="271"/>
      <c r="AQ65" s="271"/>
      <c r="AR65" s="271"/>
      <c r="AS65" s="271"/>
      <c r="AT65" s="271"/>
      <c r="AU65" s="271"/>
      <c r="AV65" s="272"/>
      <c r="AW65" s="111"/>
      <c r="AX65" s="273"/>
      <c r="AY65" s="274"/>
      <c r="AZ65" s="274"/>
      <c r="BA65" s="274"/>
      <c r="BB65" s="274"/>
      <c r="BC65" s="274"/>
      <c r="BD65" s="274"/>
      <c r="BE65" s="274"/>
      <c r="BF65" s="275"/>
      <c r="BG65" s="111"/>
      <c r="BH65" s="294"/>
      <c r="BI65" s="295"/>
      <c r="BJ65" s="295"/>
      <c r="BK65" s="295"/>
      <c r="BL65" s="295"/>
      <c r="BM65" s="295"/>
      <c r="BN65" s="295"/>
      <c r="BO65" s="295"/>
      <c r="BP65" s="296"/>
      <c r="BR65" s="294"/>
      <c r="BS65" s="295"/>
      <c r="BT65" s="295"/>
      <c r="BU65" s="295"/>
      <c r="BV65" s="295"/>
      <c r="BW65" s="295"/>
      <c r="BX65" s="295"/>
      <c r="BY65" s="295"/>
      <c r="BZ65" s="296"/>
      <c r="CA65" s="111"/>
      <c r="CB65" s="321">
        <f t="shared" si="0"/>
        <v>0</v>
      </c>
      <c r="CC65" s="322"/>
      <c r="CD65" s="322"/>
      <c r="CE65" s="322"/>
      <c r="CF65" s="322"/>
      <c r="CG65" s="322"/>
      <c r="CH65" s="322"/>
      <c r="CI65" s="322"/>
      <c r="CJ65" s="323"/>
    </row>
    <row r="66" spans="1:134" s="93" customFormat="1" ht="15" customHeight="1" x14ac:dyDescent="0.25">
      <c r="A66" s="92"/>
      <c r="B66" s="92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70"/>
      <c r="AO66" s="271"/>
      <c r="AP66" s="271"/>
      <c r="AQ66" s="271"/>
      <c r="AR66" s="271"/>
      <c r="AS66" s="271"/>
      <c r="AT66" s="271"/>
      <c r="AU66" s="271"/>
      <c r="AV66" s="272"/>
      <c r="AW66" s="111"/>
      <c r="AX66" s="273"/>
      <c r="AY66" s="274"/>
      <c r="AZ66" s="274"/>
      <c r="BA66" s="274"/>
      <c r="BB66" s="274"/>
      <c r="BC66" s="274"/>
      <c r="BD66" s="274"/>
      <c r="BE66" s="274"/>
      <c r="BF66" s="275"/>
      <c r="BG66" s="111"/>
      <c r="BH66" s="294"/>
      <c r="BI66" s="295"/>
      <c r="BJ66" s="295"/>
      <c r="BK66" s="295"/>
      <c r="BL66" s="295"/>
      <c r="BM66" s="295"/>
      <c r="BN66" s="295"/>
      <c r="BO66" s="295"/>
      <c r="BP66" s="296"/>
      <c r="BR66" s="294"/>
      <c r="BS66" s="295"/>
      <c r="BT66" s="295"/>
      <c r="BU66" s="295"/>
      <c r="BV66" s="295"/>
      <c r="BW66" s="295"/>
      <c r="BX66" s="295"/>
      <c r="BY66" s="295"/>
      <c r="BZ66" s="296"/>
      <c r="CA66" s="111"/>
      <c r="CB66" s="321">
        <f t="shared" si="0"/>
        <v>0</v>
      </c>
      <c r="CC66" s="322"/>
      <c r="CD66" s="322"/>
      <c r="CE66" s="322"/>
      <c r="CF66" s="322"/>
      <c r="CG66" s="322"/>
      <c r="CH66" s="322"/>
      <c r="CI66" s="322"/>
      <c r="CJ66" s="323"/>
    </row>
    <row r="67" spans="1:134" ht="15" customHeight="1" x14ac:dyDescent="0.25">
      <c r="B67" s="92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X67" s="116"/>
      <c r="AY67" s="116"/>
      <c r="AZ67" s="116"/>
      <c r="BA67" s="116"/>
      <c r="BB67" s="116"/>
      <c r="BC67" s="116"/>
      <c r="BD67" s="116"/>
      <c r="BE67" s="116"/>
      <c r="BF67" s="116"/>
      <c r="BR67" s="196"/>
      <c r="BS67" s="196"/>
      <c r="BT67" s="196"/>
      <c r="BU67" s="196"/>
      <c r="BV67" s="196"/>
      <c r="BW67" s="196"/>
      <c r="BX67" s="196"/>
      <c r="BY67" s="196"/>
      <c r="BZ67" s="196"/>
      <c r="CA67" s="111"/>
      <c r="CB67" s="197"/>
      <c r="CC67" s="197"/>
      <c r="CD67" s="197"/>
      <c r="CE67" s="197"/>
      <c r="CF67" s="197"/>
      <c r="CG67" s="197"/>
      <c r="CH67" s="197"/>
      <c r="CI67" s="197"/>
      <c r="CJ67" s="197"/>
      <c r="CQ67" s="338"/>
      <c r="CR67" s="338"/>
      <c r="CS67" s="338"/>
      <c r="CT67" s="338"/>
      <c r="CU67" s="338"/>
      <c r="CV67" s="338"/>
      <c r="CW67" s="338"/>
      <c r="CX67" s="338"/>
      <c r="CY67" s="338"/>
    </row>
    <row r="68" spans="1:134" ht="15" x14ac:dyDescent="0.25">
      <c r="B68" s="92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92"/>
      <c r="AO68" s="194"/>
      <c r="AP68" s="194"/>
      <c r="AQ68" s="194"/>
      <c r="AR68" s="194"/>
      <c r="AS68" s="194"/>
      <c r="AT68" s="194"/>
      <c r="AU68" s="194"/>
      <c r="AV68" s="194"/>
      <c r="AW68" s="194"/>
      <c r="AX68" s="111"/>
      <c r="AY68" s="195"/>
      <c r="AZ68" s="195"/>
      <c r="BA68" s="195"/>
      <c r="BB68" s="195"/>
      <c r="BC68" s="195"/>
      <c r="BD68" s="195"/>
      <c r="BE68" s="195"/>
      <c r="BF68" s="195"/>
      <c r="BG68" s="195"/>
      <c r="BH68" s="344" t="s">
        <v>173</v>
      </c>
      <c r="BI68" s="344"/>
      <c r="BJ68" s="344"/>
      <c r="BK68" s="344"/>
      <c r="BL68" s="344"/>
      <c r="BM68" s="344"/>
      <c r="BN68" s="344"/>
      <c r="BO68" s="344"/>
      <c r="BP68" s="344"/>
      <c r="BQ68" s="344"/>
      <c r="BR68" s="344"/>
      <c r="BS68" s="344"/>
      <c r="BT68" s="344"/>
      <c r="BU68" s="344"/>
      <c r="BV68" s="344"/>
      <c r="BW68" s="344"/>
      <c r="BX68" s="344"/>
      <c r="BY68" s="344"/>
      <c r="BZ68" s="344"/>
      <c r="CA68" s="344"/>
      <c r="CB68" s="344"/>
      <c r="CC68" s="344"/>
      <c r="CD68" s="344"/>
      <c r="CE68" s="344"/>
      <c r="CF68" s="344"/>
      <c r="CG68" s="344"/>
      <c r="CH68" s="344"/>
      <c r="CI68" s="344"/>
      <c r="CJ68" s="344"/>
    </row>
    <row r="69" spans="1:134" ht="6.75" customHeight="1" thickBot="1" x14ac:dyDescent="0.3">
      <c r="C69" s="16"/>
      <c r="D69" s="17"/>
      <c r="F69" s="16"/>
      <c r="G69" s="17"/>
      <c r="H69" s="16"/>
      <c r="I69" s="17"/>
      <c r="BH69" s="116"/>
      <c r="BI69" s="116"/>
      <c r="BJ69" s="116"/>
      <c r="BK69" s="116"/>
      <c r="BL69" s="116"/>
      <c r="BM69" s="116"/>
      <c r="BN69" s="116"/>
      <c r="BO69" s="116"/>
      <c r="BP69" s="116"/>
      <c r="BR69" s="116"/>
      <c r="BS69" s="116"/>
      <c r="BT69" s="116"/>
      <c r="BU69" s="116"/>
      <c r="BV69" s="116"/>
      <c r="BW69" s="116"/>
      <c r="BX69" s="116"/>
      <c r="BY69" s="116"/>
      <c r="BZ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</row>
    <row r="70" spans="1:134" s="93" customFormat="1" ht="15" customHeight="1" thickBot="1" x14ac:dyDescent="0.3">
      <c r="A70" s="92"/>
      <c r="B70" s="16"/>
      <c r="C70" s="288" t="s">
        <v>169</v>
      </c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289"/>
      <c r="AD70" s="289"/>
      <c r="AE70" s="289"/>
      <c r="AF70" s="289"/>
      <c r="AG70" s="289"/>
      <c r="AH70" s="289"/>
      <c r="AI70" s="289"/>
      <c r="AJ70" s="289"/>
      <c r="AK70" s="289"/>
      <c r="AL70" s="289"/>
      <c r="AM70" s="290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334">
        <f>ROUND(BH32+BH39+BH46+BH50+BH59,2)</f>
        <v>0</v>
      </c>
      <c r="BI70" s="335"/>
      <c r="BJ70" s="335"/>
      <c r="BK70" s="335"/>
      <c r="BL70" s="335"/>
      <c r="BM70" s="335"/>
      <c r="BN70" s="335"/>
      <c r="BO70" s="335"/>
      <c r="BP70" s="336"/>
      <c r="BQ70" s="16"/>
      <c r="BR70" s="334">
        <f>ROUND(BR32+BR39+BR46+BR50+BR59,2)</f>
        <v>0</v>
      </c>
      <c r="BS70" s="335"/>
      <c r="BT70" s="335"/>
      <c r="BU70" s="335"/>
      <c r="BV70" s="335"/>
      <c r="BW70" s="335"/>
      <c r="BX70" s="335"/>
      <c r="BY70" s="335"/>
      <c r="BZ70" s="336"/>
      <c r="CA70" s="16"/>
      <c r="CB70" s="334">
        <f>ROUND(CB32+CB39+CB46+CB50+CB59,2)</f>
        <v>0</v>
      </c>
      <c r="CC70" s="335"/>
      <c r="CD70" s="335"/>
      <c r="CE70" s="335"/>
      <c r="CF70" s="335"/>
      <c r="CG70" s="335"/>
      <c r="CH70" s="335"/>
      <c r="CI70" s="335"/>
      <c r="CJ70" s="336"/>
      <c r="DA70" s="16"/>
      <c r="DB70" s="337"/>
      <c r="DC70" s="337"/>
      <c r="DD70" s="337"/>
      <c r="DE70" s="337"/>
      <c r="DF70" s="337"/>
      <c r="DG70" s="337"/>
      <c r="DH70" s="337"/>
      <c r="DI70" s="337"/>
      <c r="DJ70" s="337"/>
      <c r="DK70" s="16"/>
      <c r="DL70" s="337"/>
      <c r="DM70" s="337"/>
      <c r="DN70" s="337"/>
      <c r="DO70" s="337"/>
      <c r="DP70" s="337"/>
      <c r="DQ70" s="337"/>
      <c r="DR70" s="337"/>
      <c r="DS70" s="337"/>
      <c r="DT70" s="337"/>
      <c r="DU70" s="16"/>
      <c r="DV70" s="337"/>
      <c r="DW70" s="337"/>
      <c r="DX70" s="337"/>
      <c r="DY70" s="337"/>
      <c r="DZ70" s="337"/>
      <c r="EA70" s="337"/>
      <c r="EB70" s="337"/>
      <c r="EC70" s="337"/>
      <c r="ED70" s="337"/>
    </row>
    <row r="71" spans="1:134" ht="8.25" customHeight="1" thickBot="1" x14ac:dyDescent="0.3">
      <c r="C71" s="320"/>
      <c r="D71" s="320"/>
      <c r="E71" s="320"/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320"/>
      <c r="Z71" s="320"/>
      <c r="AA71" s="320"/>
      <c r="AB71" s="320"/>
      <c r="AC71" s="320"/>
      <c r="AD71" s="320"/>
      <c r="AE71" s="320"/>
      <c r="AF71" s="320"/>
      <c r="AG71" s="320"/>
      <c r="AH71" s="320"/>
      <c r="AI71" s="320"/>
      <c r="AJ71" s="320"/>
      <c r="AK71" s="320"/>
      <c r="AL71" s="320"/>
      <c r="AM71" s="320"/>
      <c r="BH71" s="345"/>
      <c r="BI71" s="345"/>
      <c r="BJ71" s="345"/>
      <c r="BK71" s="345"/>
      <c r="BL71" s="345"/>
      <c r="BM71" s="345"/>
      <c r="BN71" s="345"/>
      <c r="BO71" s="345"/>
      <c r="BP71" s="345"/>
      <c r="BR71" s="345"/>
      <c r="BS71" s="345"/>
      <c r="BT71" s="345"/>
      <c r="BU71" s="345"/>
      <c r="BV71" s="345"/>
      <c r="BW71" s="345"/>
      <c r="BX71" s="345"/>
      <c r="BY71" s="345"/>
      <c r="BZ71" s="345"/>
      <c r="CB71" s="345"/>
      <c r="CC71" s="345"/>
      <c r="CD71" s="345"/>
      <c r="CE71" s="345"/>
      <c r="CF71" s="345"/>
      <c r="CG71" s="345"/>
      <c r="CH71" s="345"/>
      <c r="CI71" s="345"/>
      <c r="CJ71" s="345"/>
      <c r="DA71" s="92"/>
      <c r="DK71" s="92"/>
      <c r="DU71" s="92"/>
    </row>
    <row r="72" spans="1:134" ht="18" customHeight="1" thickBot="1" x14ac:dyDescent="0.3">
      <c r="B72" s="93"/>
      <c r="C72" s="288" t="s">
        <v>111</v>
      </c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C72" s="289"/>
      <c r="AD72" s="289"/>
      <c r="AE72" s="289"/>
      <c r="AF72" s="289"/>
      <c r="AG72" s="289"/>
      <c r="AH72" s="289"/>
      <c r="AI72" s="289"/>
      <c r="AJ72" s="289"/>
      <c r="AK72" s="289"/>
      <c r="AL72" s="289"/>
      <c r="AM72" s="290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287"/>
      <c r="AZ72" s="287"/>
      <c r="BA72" s="287"/>
      <c r="BB72" s="287"/>
      <c r="BC72" s="287"/>
      <c r="BD72" s="287"/>
      <c r="BE72" s="287"/>
      <c r="BF72" s="287"/>
      <c r="BG72" s="287"/>
      <c r="BH72" s="334">
        <f>BL_6!E49</f>
        <v>0</v>
      </c>
      <c r="BI72" s="335"/>
      <c r="BJ72" s="335"/>
      <c r="BK72" s="335"/>
      <c r="BL72" s="335"/>
      <c r="BM72" s="335"/>
      <c r="BN72" s="335"/>
      <c r="BO72" s="335"/>
      <c r="BP72" s="336"/>
      <c r="BQ72" s="92"/>
      <c r="BR72" s="334">
        <f>BL_6!H49</f>
        <v>0</v>
      </c>
      <c r="BS72" s="335"/>
      <c r="BT72" s="335"/>
      <c r="BU72" s="335"/>
      <c r="BV72" s="335"/>
      <c r="BW72" s="335"/>
      <c r="BX72" s="335"/>
      <c r="BY72" s="335"/>
      <c r="BZ72" s="336"/>
      <c r="CA72" s="92"/>
      <c r="CB72" s="334">
        <f>BL_6!J49</f>
        <v>0</v>
      </c>
      <c r="CC72" s="335"/>
      <c r="CD72" s="335"/>
      <c r="CE72" s="335"/>
      <c r="CF72" s="335"/>
      <c r="CG72" s="335"/>
      <c r="CH72" s="335"/>
      <c r="CI72" s="335"/>
      <c r="CJ72" s="336"/>
    </row>
    <row r="73" spans="1:134" ht="13.5" thickBot="1" x14ac:dyDescent="0.3">
      <c r="B73" s="146"/>
      <c r="C73" s="16"/>
      <c r="D73" s="17"/>
      <c r="F73" s="16"/>
      <c r="G73" s="17"/>
      <c r="H73" s="16"/>
      <c r="I73" s="17"/>
      <c r="CK73" s="17"/>
      <c r="CL73" s="17"/>
    </row>
    <row r="74" spans="1:134" ht="0.75" customHeight="1" thickBot="1" x14ac:dyDescent="0.3">
      <c r="B74" s="146"/>
      <c r="C74" s="100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207"/>
      <c r="CL74" s="17"/>
    </row>
    <row r="75" spans="1:134" ht="17.25" customHeight="1" x14ac:dyDescent="0.25">
      <c r="B75" s="146"/>
      <c r="C75" s="100"/>
      <c r="D75" s="210" t="s">
        <v>106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2"/>
      <c r="CK75" s="207"/>
      <c r="CL75" s="17"/>
    </row>
    <row r="76" spans="1:134" x14ac:dyDescent="0.25">
      <c r="B76" s="146"/>
      <c r="C76" s="103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5"/>
      <c r="CK76" s="207"/>
    </row>
    <row r="77" spans="1:134" ht="14.25" customHeight="1" x14ac:dyDescent="0.25">
      <c r="B77" s="146"/>
      <c r="C77" s="103"/>
      <c r="D77" s="316" t="s">
        <v>178</v>
      </c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  <c r="BO77" s="316"/>
      <c r="BP77" s="316"/>
      <c r="BQ77" s="316"/>
      <c r="BR77" s="316"/>
      <c r="BS77" s="316"/>
      <c r="BT77" s="316"/>
      <c r="BU77" s="316"/>
      <c r="BV77" s="316"/>
      <c r="BW77" s="316"/>
      <c r="BX77" s="316"/>
      <c r="BY77" s="316"/>
      <c r="BZ77" s="316"/>
      <c r="CA77" s="316"/>
      <c r="CB77" s="316"/>
      <c r="CC77" s="316"/>
      <c r="CD77" s="316"/>
      <c r="CE77" s="316"/>
      <c r="CF77" s="316"/>
      <c r="CG77" s="316"/>
      <c r="CH77" s="316"/>
      <c r="CI77" s="316"/>
      <c r="CJ77" s="317"/>
      <c r="CK77" s="208"/>
    </row>
    <row r="78" spans="1:134" ht="14.25" customHeight="1" x14ac:dyDescent="0.25">
      <c r="B78" s="146"/>
      <c r="C78" s="103"/>
      <c r="D78" s="104" t="s">
        <v>126</v>
      </c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5"/>
      <c r="CK78" s="207"/>
    </row>
    <row r="79" spans="1:134" ht="14.25" customHeight="1" x14ac:dyDescent="0.25">
      <c r="B79" s="146"/>
      <c r="C79" s="103"/>
      <c r="D79" s="104" t="s">
        <v>174</v>
      </c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5"/>
      <c r="CK79" s="207"/>
    </row>
    <row r="80" spans="1:134" ht="14.25" customHeight="1" x14ac:dyDescent="0.25">
      <c r="B80" s="146"/>
      <c r="C80" s="103"/>
      <c r="D80" s="104" t="s">
        <v>175</v>
      </c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5"/>
      <c r="CK80" s="207"/>
    </row>
    <row r="81" spans="2:89" ht="14.25" customHeight="1" x14ac:dyDescent="0.25">
      <c r="B81" s="146"/>
      <c r="C81" s="103"/>
      <c r="D81" s="104" t="s">
        <v>179</v>
      </c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5"/>
      <c r="CK81" s="207"/>
    </row>
    <row r="82" spans="2:89" ht="14.25" customHeight="1" x14ac:dyDescent="0.25">
      <c r="B82" s="146"/>
      <c r="C82" s="103"/>
      <c r="D82" s="316" t="s">
        <v>176</v>
      </c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  <c r="BO82" s="316"/>
      <c r="BP82" s="316"/>
      <c r="BQ82" s="316"/>
      <c r="BR82" s="316"/>
      <c r="BS82" s="316"/>
      <c r="BT82" s="316"/>
      <c r="BU82" s="316"/>
      <c r="BV82" s="316"/>
      <c r="BW82" s="316"/>
      <c r="BX82" s="316"/>
      <c r="BY82" s="316"/>
      <c r="BZ82" s="316"/>
      <c r="CA82" s="316"/>
      <c r="CB82" s="316"/>
      <c r="CC82" s="316"/>
      <c r="CD82" s="316"/>
      <c r="CE82" s="316"/>
      <c r="CF82" s="316"/>
      <c r="CG82" s="316"/>
      <c r="CH82" s="316"/>
      <c r="CI82" s="316"/>
      <c r="CJ82" s="317"/>
      <c r="CK82" s="208"/>
    </row>
    <row r="83" spans="2:89" ht="14.25" customHeight="1" x14ac:dyDescent="0.25">
      <c r="B83" s="146"/>
      <c r="C83" s="103"/>
      <c r="D83" s="104" t="s">
        <v>180</v>
      </c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5"/>
      <c r="CK83" s="207"/>
    </row>
    <row r="84" spans="2:89" ht="16.5" customHeight="1" x14ac:dyDescent="0.25">
      <c r="C84" s="103"/>
      <c r="D84" s="318" t="s">
        <v>177</v>
      </c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  <c r="BG84" s="318"/>
      <c r="BH84" s="318"/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/>
      <c r="BT84" s="318"/>
      <c r="BU84" s="318"/>
      <c r="BV84" s="318"/>
      <c r="BW84" s="318"/>
      <c r="BX84" s="318"/>
      <c r="BY84" s="318"/>
      <c r="BZ84" s="318"/>
      <c r="CA84" s="318"/>
      <c r="CB84" s="318"/>
      <c r="CC84" s="318"/>
      <c r="CD84" s="318"/>
      <c r="CE84" s="318"/>
      <c r="CF84" s="318"/>
      <c r="CG84" s="318"/>
      <c r="CH84" s="318"/>
      <c r="CI84" s="318"/>
      <c r="CJ84" s="319"/>
      <c r="CK84" s="209"/>
    </row>
    <row r="85" spans="2:89" ht="13.5" thickBot="1" x14ac:dyDescent="0.3">
      <c r="C85" s="106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8"/>
      <c r="CK85" s="207"/>
    </row>
    <row r="86" spans="2:89" ht="15.75" x14ac:dyDescent="0.25">
      <c r="B86" s="312"/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2"/>
      <c r="AA86" s="312"/>
      <c r="AB86" s="312"/>
      <c r="AC86" s="312"/>
      <c r="AD86" s="312"/>
      <c r="AE86" s="312"/>
      <c r="AF86" s="312"/>
      <c r="AG86" s="312"/>
      <c r="AH86" s="312"/>
      <c r="AI86" s="312"/>
      <c r="AJ86" s="312"/>
      <c r="AK86" s="312"/>
      <c r="AL86" s="312"/>
      <c r="AM86" s="93"/>
      <c r="AN86" s="306"/>
      <c r="AO86" s="306"/>
      <c r="AP86" s="306"/>
      <c r="AQ86" s="306"/>
      <c r="AR86" s="306"/>
      <c r="AS86" s="306"/>
      <c r="AT86" s="306"/>
      <c r="AU86" s="306"/>
      <c r="AV86" s="306"/>
      <c r="AX86" s="314"/>
      <c r="AY86" s="314"/>
      <c r="AZ86" s="314"/>
      <c r="BA86" s="314"/>
      <c r="BB86" s="314"/>
      <c r="BC86" s="314"/>
      <c r="BD86" s="314"/>
      <c r="BE86" s="314"/>
      <c r="BF86" s="314"/>
      <c r="BH86" s="315"/>
      <c r="BI86" s="315"/>
      <c r="BJ86" s="315"/>
      <c r="BK86" s="315"/>
      <c r="BL86" s="315"/>
      <c r="BM86" s="315"/>
      <c r="BN86" s="315"/>
      <c r="BO86" s="315"/>
      <c r="BP86" s="315"/>
      <c r="BQ86" s="93"/>
    </row>
    <row r="87" spans="2:89" ht="15" x14ac:dyDescent="0.25"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191"/>
      <c r="AO87" s="191"/>
      <c r="AP87" s="191"/>
      <c r="AQ87" s="191"/>
      <c r="AR87" s="191"/>
      <c r="AS87" s="191"/>
      <c r="AT87" s="191"/>
      <c r="AU87" s="191"/>
      <c r="AV87" s="191"/>
      <c r="AW87" s="192"/>
      <c r="AX87" s="193"/>
      <c r="AY87" s="193"/>
      <c r="AZ87" s="193"/>
      <c r="BA87" s="193"/>
      <c r="BB87" s="193"/>
      <c r="BC87" s="193"/>
      <c r="BD87" s="193"/>
      <c r="BE87" s="193"/>
      <c r="BF87" s="193"/>
      <c r="BG87" s="192"/>
      <c r="BH87" s="121"/>
      <c r="BI87" s="121"/>
      <c r="BJ87" s="121"/>
      <c r="BK87" s="121"/>
      <c r="BL87" s="121"/>
      <c r="BM87" s="121"/>
      <c r="BN87" s="121"/>
      <c r="BO87" s="121"/>
      <c r="BP87" s="121"/>
      <c r="BQ87" s="93"/>
    </row>
    <row r="88" spans="2:89" ht="15" x14ac:dyDescent="0.25">
      <c r="B88" s="308"/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93"/>
      <c r="AN88" s="309"/>
      <c r="AO88" s="309"/>
      <c r="AP88" s="309"/>
      <c r="AQ88" s="309"/>
      <c r="AR88" s="309"/>
      <c r="AS88" s="309"/>
      <c r="AT88" s="309"/>
      <c r="AU88" s="309"/>
      <c r="AV88" s="309"/>
      <c r="AW88" s="192"/>
      <c r="AX88" s="310"/>
      <c r="AY88" s="310"/>
      <c r="AZ88" s="310"/>
      <c r="BA88" s="310"/>
      <c r="BB88" s="310"/>
      <c r="BC88" s="310"/>
      <c r="BD88" s="310"/>
      <c r="BE88" s="310"/>
      <c r="BF88" s="310"/>
      <c r="BG88" s="192"/>
      <c r="BH88" s="311"/>
      <c r="BI88" s="311"/>
      <c r="BJ88" s="311"/>
      <c r="BK88" s="311"/>
      <c r="BL88" s="311"/>
      <c r="BM88" s="311"/>
      <c r="BN88" s="311"/>
      <c r="BO88" s="311"/>
      <c r="BP88" s="311"/>
      <c r="BQ88" s="93"/>
    </row>
    <row r="89" spans="2:89" ht="15" x14ac:dyDescent="0.25"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93"/>
      <c r="AN89" s="309"/>
      <c r="AO89" s="309"/>
      <c r="AP89" s="309"/>
      <c r="AQ89" s="309"/>
      <c r="AR89" s="309"/>
      <c r="AS89" s="309"/>
      <c r="AT89" s="309"/>
      <c r="AU89" s="309"/>
      <c r="AV89" s="309"/>
      <c r="AW89" s="192"/>
      <c r="AX89" s="310"/>
      <c r="AY89" s="310"/>
      <c r="AZ89" s="310"/>
      <c r="BA89" s="310"/>
      <c r="BB89" s="310"/>
      <c r="BC89" s="310"/>
      <c r="BD89" s="310"/>
      <c r="BE89" s="310"/>
      <c r="BF89" s="310"/>
      <c r="BG89" s="192"/>
      <c r="BH89" s="311"/>
      <c r="BI89" s="311"/>
      <c r="BJ89" s="311"/>
      <c r="BK89" s="311"/>
      <c r="BL89" s="311"/>
      <c r="BM89" s="311"/>
      <c r="BN89" s="311"/>
      <c r="BO89" s="311"/>
      <c r="BP89" s="311"/>
      <c r="BQ89" s="93"/>
    </row>
    <row r="90" spans="2:89" ht="15" x14ac:dyDescent="0.25">
      <c r="B90" s="308"/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93"/>
      <c r="AN90" s="309"/>
      <c r="AO90" s="309"/>
      <c r="AP90" s="309"/>
      <c r="AQ90" s="309"/>
      <c r="AR90" s="309"/>
      <c r="AS90" s="309"/>
      <c r="AT90" s="309"/>
      <c r="AU90" s="309"/>
      <c r="AV90" s="309"/>
      <c r="AW90" s="192"/>
      <c r="AX90" s="310"/>
      <c r="AY90" s="310"/>
      <c r="AZ90" s="310"/>
      <c r="BA90" s="310"/>
      <c r="BB90" s="310"/>
      <c r="BC90" s="310"/>
      <c r="BD90" s="310"/>
      <c r="BE90" s="310"/>
      <c r="BF90" s="310"/>
      <c r="BG90" s="192"/>
      <c r="BH90" s="311"/>
      <c r="BI90" s="311"/>
      <c r="BJ90" s="311"/>
      <c r="BK90" s="311"/>
      <c r="BL90" s="311"/>
      <c r="BM90" s="311"/>
      <c r="BN90" s="311"/>
      <c r="BO90" s="311"/>
      <c r="BP90" s="311"/>
      <c r="BQ90" s="93"/>
    </row>
    <row r="91" spans="2:89" x14ac:dyDescent="0.25">
      <c r="C91" s="16"/>
      <c r="F91" s="16"/>
      <c r="H91" s="16"/>
      <c r="AN91" s="72"/>
      <c r="AO91" s="72"/>
      <c r="AP91" s="72"/>
      <c r="AQ91" s="72"/>
      <c r="AR91" s="72"/>
      <c r="AS91" s="72"/>
      <c r="AT91" s="72"/>
      <c r="AU91" s="72"/>
      <c r="AV91" s="72"/>
      <c r="AX91" s="116"/>
      <c r="AY91" s="116"/>
      <c r="AZ91" s="116"/>
      <c r="BA91" s="116"/>
      <c r="BB91" s="116"/>
      <c r="BC91" s="116"/>
      <c r="BD91" s="116"/>
      <c r="BE91" s="116"/>
      <c r="BF91" s="116"/>
      <c r="BH91" s="122"/>
      <c r="BI91" s="122"/>
      <c r="BJ91" s="122"/>
      <c r="BK91" s="122"/>
      <c r="BL91" s="122"/>
      <c r="BM91" s="122"/>
      <c r="BN91" s="122"/>
      <c r="BO91" s="122"/>
      <c r="BP91" s="122"/>
    </row>
  </sheetData>
  <sheetProtection algorithmName="SHA-512" hashValue="BGaPdLY2l+xRzaUNxrp9uC9g2FJuHtu1GzObVvWGmOPCxD8bUbgmr7yykTscaHts9qyJbpmsOMgwSYTNDdIEHA==" saltValue="vy0xiY2cGEwOjaQmCH+Zuw==" spinCount="100000" sheet="1" selectLockedCells="1"/>
  <mergeCells count="199">
    <mergeCell ref="BH70:BP70"/>
    <mergeCell ref="BR70:BZ70"/>
    <mergeCell ref="CB70:CJ70"/>
    <mergeCell ref="DB70:DJ70"/>
    <mergeCell ref="DL70:DT70"/>
    <mergeCell ref="BH68:CJ68"/>
    <mergeCell ref="BH71:BP71"/>
    <mergeCell ref="BR71:BZ71"/>
    <mergeCell ref="CB71:CJ71"/>
    <mergeCell ref="DV70:ED70"/>
    <mergeCell ref="CQ67:CY67"/>
    <mergeCell ref="B9:CJ9"/>
    <mergeCell ref="U11:CJ11"/>
    <mergeCell ref="N13:CJ13"/>
    <mergeCell ref="Q15:CJ15"/>
    <mergeCell ref="M19:BK19"/>
    <mergeCell ref="AD56:AL56"/>
    <mergeCell ref="CB65:CJ65"/>
    <mergeCell ref="BR66:BZ66"/>
    <mergeCell ref="CB66:CJ66"/>
    <mergeCell ref="M23:BK23"/>
    <mergeCell ref="B25:CI25"/>
    <mergeCell ref="CB54:CJ54"/>
    <mergeCell ref="BR59:BZ59"/>
    <mergeCell ref="CB59:CJ59"/>
    <mergeCell ref="BR52:BZ52"/>
    <mergeCell ref="CP50:CX50"/>
    <mergeCell ref="BR63:BZ63"/>
    <mergeCell ref="CB63:CJ63"/>
    <mergeCell ref="BR64:BZ64"/>
    <mergeCell ref="CB64:CJ64"/>
    <mergeCell ref="BR61:BZ61"/>
    <mergeCell ref="CB61:CJ61"/>
    <mergeCell ref="BR42:BZ42"/>
    <mergeCell ref="CB42:CJ42"/>
    <mergeCell ref="BR43:BZ43"/>
    <mergeCell ref="CB43:CJ43"/>
    <mergeCell ref="BR39:BZ39"/>
    <mergeCell ref="CB39:CJ39"/>
    <mergeCell ref="BR41:BZ41"/>
    <mergeCell ref="CB41:CJ41"/>
    <mergeCell ref="BR62:BZ62"/>
    <mergeCell ref="CB62:CJ62"/>
    <mergeCell ref="BR54:BZ54"/>
    <mergeCell ref="CB52:CJ52"/>
    <mergeCell ref="BR53:BZ53"/>
    <mergeCell ref="CB53:CJ53"/>
    <mergeCell ref="BR48:BZ48"/>
    <mergeCell ref="CB48:CJ48"/>
    <mergeCell ref="BR50:BZ50"/>
    <mergeCell ref="CB50:CJ50"/>
    <mergeCell ref="BR29:BZ29"/>
    <mergeCell ref="CB29:CJ29"/>
    <mergeCell ref="AY72:BG72"/>
    <mergeCell ref="BH72:BP72"/>
    <mergeCell ref="BR72:BZ72"/>
    <mergeCell ref="CB72:CJ72"/>
    <mergeCell ref="AX48:BF48"/>
    <mergeCell ref="BH48:BP48"/>
    <mergeCell ref="BH34:BP34"/>
    <mergeCell ref="BH30:BP30"/>
    <mergeCell ref="BR36:BZ36"/>
    <mergeCell ref="CB36:CJ36"/>
    <mergeCell ref="BR37:BZ37"/>
    <mergeCell ref="CB37:CJ37"/>
    <mergeCell ref="BR35:BZ35"/>
    <mergeCell ref="CB35:CJ35"/>
    <mergeCell ref="BR30:BZ30"/>
    <mergeCell ref="CB30:CJ30"/>
    <mergeCell ref="BR32:BZ32"/>
    <mergeCell ref="CB32:CJ32"/>
    <mergeCell ref="BR44:BZ44"/>
    <mergeCell ref="CB44:CJ44"/>
    <mergeCell ref="BR46:BZ46"/>
    <mergeCell ref="CB46:CJ46"/>
    <mergeCell ref="D77:CJ77"/>
    <mergeCell ref="D82:CJ82"/>
    <mergeCell ref="BR65:BZ65"/>
    <mergeCell ref="D84:CJ84"/>
    <mergeCell ref="BR34:BZ34"/>
    <mergeCell ref="C70:AM70"/>
    <mergeCell ref="C71:AM71"/>
    <mergeCell ref="C72:AM72"/>
    <mergeCell ref="C44:AM44"/>
    <mergeCell ref="CB34:CJ34"/>
    <mergeCell ref="AN59:AV59"/>
    <mergeCell ref="AX59:BF59"/>
    <mergeCell ref="BH59:BP59"/>
    <mergeCell ref="C54:AM54"/>
    <mergeCell ref="C59:AM59"/>
    <mergeCell ref="AN61:AV61"/>
    <mergeCell ref="BH44:BP44"/>
    <mergeCell ref="AN52:AV52"/>
    <mergeCell ref="AX52:BF52"/>
    <mergeCell ref="BH52:BP52"/>
    <mergeCell ref="AN48:AV48"/>
    <mergeCell ref="C61:AM61"/>
    <mergeCell ref="AX61:BF61"/>
    <mergeCell ref="BH61:BP61"/>
    <mergeCell ref="BH89:BP89"/>
    <mergeCell ref="C48:AM48"/>
    <mergeCell ref="C50:AM50"/>
    <mergeCell ref="C52:AM52"/>
    <mergeCell ref="C53:AM53"/>
    <mergeCell ref="C34:AM34"/>
    <mergeCell ref="C35:AM35"/>
    <mergeCell ref="C36:AM36"/>
    <mergeCell ref="C37:AM37"/>
    <mergeCell ref="C39:AM39"/>
    <mergeCell ref="AN86:AV86"/>
    <mergeCell ref="AX86:BF86"/>
    <mergeCell ref="BH86:BP86"/>
    <mergeCell ref="AN62:AV62"/>
    <mergeCell ref="AX62:BF62"/>
    <mergeCell ref="BH62:BP62"/>
    <mergeCell ref="C63:AM63"/>
    <mergeCell ref="C64:AM64"/>
    <mergeCell ref="C65:AM65"/>
    <mergeCell ref="BH65:BP65"/>
    <mergeCell ref="C62:AM62"/>
    <mergeCell ref="AN54:AV54"/>
    <mergeCell ref="AX54:BF54"/>
    <mergeCell ref="BH54:BP54"/>
    <mergeCell ref="B90:AL90"/>
    <mergeCell ref="AN90:AV90"/>
    <mergeCell ref="AX90:BF90"/>
    <mergeCell ref="BH90:BP90"/>
    <mergeCell ref="B89:AL89"/>
    <mergeCell ref="AN89:AV89"/>
    <mergeCell ref="AX89:BF89"/>
    <mergeCell ref="BH66:BP66"/>
    <mergeCell ref="AN63:AV63"/>
    <mergeCell ref="AX63:BF63"/>
    <mergeCell ref="BH63:BP63"/>
    <mergeCell ref="BH64:BP64"/>
    <mergeCell ref="B88:AL88"/>
    <mergeCell ref="AN88:AV88"/>
    <mergeCell ref="AX88:BF88"/>
    <mergeCell ref="BH88:BP88"/>
    <mergeCell ref="B86:AL86"/>
    <mergeCell ref="C66:AM66"/>
    <mergeCell ref="AN64:AV64"/>
    <mergeCell ref="AX64:BF64"/>
    <mergeCell ref="AN66:AV66"/>
    <mergeCell ref="AN65:AV65"/>
    <mergeCell ref="AX65:BF65"/>
    <mergeCell ref="AX66:BF66"/>
    <mergeCell ref="C46:AM46"/>
    <mergeCell ref="AX42:BF42"/>
    <mergeCell ref="BH42:BP42"/>
    <mergeCell ref="AN43:AV43"/>
    <mergeCell ref="AX43:BF43"/>
    <mergeCell ref="BH43:BP43"/>
    <mergeCell ref="AN53:AV53"/>
    <mergeCell ref="AX53:BF53"/>
    <mergeCell ref="BH53:BP53"/>
    <mergeCell ref="AN44:AV44"/>
    <mergeCell ref="AX44:BF44"/>
    <mergeCell ref="AN50:AV50"/>
    <mergeCell ref="AX50:BF50"/>
    <mergeCell ref="BH50:BP50"/>
    <mergeCell ref="AN46:AV46"/>
    <mergeCell ref="AX46:BF46"/>
    <mergeCell ref="BH46:BP46"/>
    <mergeCell ref="AN36:AV36"/>
    <mergeCell ref="AX36:BF36"/>
    <mergeCell ref="BH36:BP36"/>
    <mergeCell ref="AN37:AV37"/>
    <mergeCell ref="AX37:BF37"/>
    <mergeCell ref="BH37:BP37"/>
    <mergeCell ref="AN35:AV35"/>
    <mergeCell ref="AX35:BF35"/>
    <mergeCell ref="BH35:BP35"/>
    <mergeCell ref="C42:AM42"/>
    <mergeCell ref="C43:AM43"/>
    <mergeCell ref="AN39:AV39"/>
    <mergeCell ref="AX39:BF39"/>
    <mergeCell ref="C41:AM41"/>
    <mergeCell ref="BH39:BP39"/>
    <mergeCell ref="AN41:AV41"/>
    <mergeCell ref="AX41:BF41"/>
    <mergeCell ref="BH41:BP41"/>
    <mergeCell ref="AN42:AV42"/>
    <mergeCell ref="N11:S11"/>
    <mergeCell ref="AN34:AV34"/>
    <mergeCell ref="AX34:BF34"/>
    <mergeCell ref="BH32:BP32"/>
    <mergeCell ref="AN30:AV30"/>
    <mergeCell ref="Y17:AB17"/>
    <mergeCell ref="AN29:AV29"/>
    <mergeCell ref="AX29:BF29"/>
    <mergeCell ref="AX30:BF30"/>
    <mergeCell ref="AN32:AV32"/>
    <mergeCell ref="L17:O17"/>
    <mergeCell ref="M21:BK21"/>
    <mergeCell ref="B27:BP27"/>
    <mergeCell ref="AX32:BF32"/>
    <mergeCell ref="BH29:BP29"/>
    <mergeCell ref="C32:AM32"/>
  </mergeCells>
  <conditionalFormatting sqref="BH70:BP70">
    <cfRule type="expression" dxfId="6" priority="4" stopIfTrue="1">
      <formula>"$CB$67&lt;&gt;$CB$69"</formula>
    </cfRule>
    <cfRule type="expression" dxfId="5" priority="5" stopIfTrue="1">
      <formula>$BH$70&lt;&gt;$BH$72</formula>
    </cfRule>
  </conditionalFormatting>
  <conditionalFormatting sqref="BH68:CJ68">
    <cfRule type="expression" dxfId="4" priority="3" stopIfTrue="1">
      <formula>$CB$70&lt;&gt;$CB$72</formula>
    </cfRule>
  </conditionalFormatting>
  <conditionalFormatting sqref="BR70">
    <cfRule type="expression" dxfId="3" priority="2" stopIfTrue="1">
      <formula>$BR$70&lt;&gt;$BR$72</formula>
    </cfRule>
  </conditionalFormatting>
  <conditionalFormatting sqref="CB70">
    <cfRule type="expression" dxfId="2" priority="1" stopIfTrue="1">
      <formula>$CB$70&lt;&gt;$CB$72</formula>
    </cfRule>
  </conditionalFormatting>
  <conditionalFormatting sqref="CQ67:CY67">
    <cfRule type="expression" dxfId="1" priority="19" stopIfTrue="1">
      <formula>"$CB$67&lt;&gt;$CB$69"</formula>
    </cfRule>
    <cfRule type="expression" dxfId="0" priority="20" stopIfTrue="1">
      <formula>$DA$69&lt;&gt;$DA$71</formula>
    </cfRule>
  </conditionalFormatting>
  <dataValidations count="3">
    <dataValidation type="list" allowBlank="1" showInputMessage="1" showErrorMessage="1" sqref="AN34:AV37 AN41:AV44 AO68:AW68 AN62:AV66 AN48:AV48 AN88:AV90 AN52:AV54 AN57:AV57" xr:uid="{00000000-0002-0000-0700-000000000000}">
      <formula1>"SOLICITADO, PREVISTO, ASEGURADO"</formula1>
    </dataValidation>
    <dataValidation type="decimal" operator="greaterThanOrEqual" allowBlank="1" showInputMessage="1" showErrorMessage="1" sqref="CB41:CJ44 CB52:CJ57 CB48:CJ48 BH41:BP44 AX88:BF90 CB34:CJ37 BR61:BZ67 BR48:BZ48 BR52:BZ57 BR34:BZ37 BR41:BZ44 BH61:BP66 BH48:BP48 CB61:CJ67 BH34:BP37 BH52:BP55 BH57:BP57" xr:uid="{00000000-0002-0000-0700-000001000000}">
      <formula1>0</formula1>
    </dataValidation>
    <dataValidation operator="greaterThanOrEqual" allowBlank="1" showInputMessage="1" showErrorMessage="1" sqref="BH68:CJ68" xr:uid="{00000000-0002-0000-0700-000002000000}"/>
  </dataValidations>
  <pageMargins left="0.31496062992125984" right="0.19685039370078741" top="0.15748031496062992" bottom="0.11811023622047245" header="0.31496062992125984" footer="0.15748031496062992"/>
  <pageSetup paperSize="9" scale="82" fitToHeight="4" orientation="portrait" r:id="rId1"/>
  <headerFooter>
    <oddFooter>&amp;R&amp;10&amp;K007A3D&amp;P de &amp;N</oddFooter>
  </headerFooter>
  <ignoredErrors>
    <ignoredError sqref="J12:BP12 J20:AS20 J19:L19 J22:AS22 J21:L21 J23:L23 J18:BP18 J17:K17 P17 AC17:BP17 J11:M11 O11:T11 J14:BP14 J13:M13 J16:BP16 J15:P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16</vt:i4>
      </vt:variant>
    </vt:vector>
  </HeadingPairs>
  <TitlesOfParts>
    <vt:vector size="25" baseType="lpstr">
      <vt:lpstr>Datos_Generales</vt:lpstr>
      <vt:lpstr>Hoja1</vt:lpstr>
      <vt:lpstr>BL_1</vt:lpstr>
      <vt:lpstr>BL_2</vt:lpstr>
      <vt:lpstr>BL_3</vt:lpstr>
      <vt:lpstr>BL_4</vt:lpstr>
      <vt:lpstr>BL_5</vt:lpstr>
      <vt:lpstr>BL_6</vt:lpstr>
      <vt:lpstr>Plan Financiación</vt:lpstr>
      <vt:lpstr>BL_1!Área_de_impresión</vt:lpstr>
      <vt:lpstr>BL_2!Área_de_impresión</vt:lpstr>
      <vt:lpstr>BL_3!Área_de_impresión</vt:lpstr>
      <vt:lpstr>BL_4!Área_de_impresión</vt:lpstr>
      <vt:lpstr>BL_5!Área_de_impresión</vt:lpstr>
      <vt:lpstr>BL_6!Área_de_impresión</vt:lpstr>
      <vt:lpstr>Datos_Generales!Área_de_impresión</vt:lpstr>
      <vt:lpstr>'Plan Financiación'!Área_de_impresión</vt:lpstr>
      <vt:lpstr>BL_1!Títulos_a_imprimir</vt:lpstr>
      <vt:lpstr>BL_2!Títulos_a_imprimir</vt:lpstr>
      <vt:lpstr>BL_3!Títulos_a_imprimir</vt:lpstr>
      <vt:lpstr>BL_4!Títulos_a_imprimir</vt:lpstr>
      <vt:lpstr>BL_5!Títulos_a_imprimir</vt:lpstr>
      <vt:lpstr>BL_6!Títulos_a_imprimir</vt:lpstr>
      <vt:lpstr>Datos_Generales!Títulos_a_imprimir</vt:lpstr>
      <vt:lpstr>'Plan Financiación'!Títulos_a_imprimir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VELAZQUEZ</dc:creator>
  <cp:lastModifiedBy>ROCIO DIAZ DIAZ DIAZ</cp:lastModifiedBy>
  <cp:lastPrinted>2020-06-09T15:43:50Z</cp:lastPrinted>
  <dcterms:created xsi:type="dcterms:W3CDTF">2020-06-03T15:57:48Z</dcterms:created>
  <dcterms:modified xsi:type="dcterms:W3CDTF">2025-01-27T08:38:40Z</dcterms:modified>
</cp:coreProperties>
</file>